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" yWindow="-96" windowWidth="11028" windowHeight="9816"/>
  </bookViews>
  <sheets>
    <sheet name="Приложение №4 Табл.№1" sheetId="2" r:id="rId1"/>
  </sheets>
  <definedNames>
    <definedName name="_xlnm.Print_Titles" localSheetId="0">'Приложение №4 Табл.№1'!$5:$5</definedName>
    <definedName name="_xlnm.Print_Area" localSheetId="0">'Приложение №4 Табл.№1'!$G$1:$M$167</definedName>
  </definedNames>
  <calcPr calcId="145621"/>
</workbook>
</file>

<file path=xl/calcChain.xml><?xml version="1.0" encoding="utf-8"?>
<calcChain xmlns="http://schemas.openxmlformats.org/spreadsheetml/2006/main">
  <c r="M164" i="2" l="1"/>
  <c r="M163" i="2"/>
  <c r="M139" i="2"/>
  <c r="M140" i="2"/>
  <c r="L123" i="2"/>
  <c r="L122" i="2" s="1"/>
  <c r="L121" i="2" s="1"/>
  <c r="L120" i="2" s="1"/>
  <c r="K123" i="2"/>
  <c r="K122" i="2" s="1"/>
  <c r="K121" i="2" s="1"/>
  <c r="K120" i="2" s="1"/>
  <c r="M124" i="2"/>
  <c r="M160" i="2"/>
  <c r="M159" i="2"/>
  <c r="M158" i="2"/>
  <c r="M157" i="2"/>
  <c r="M156" i="2"/>
  <c r="M155" i="2"/>
  <c r="M152" i="2"/>
  <c r="M151" i="2"/>
  <c r="M150" i="2"/>
  <c r="M149" i="2"/>
  <c r="M148" i="2"/>
  <c r="M147" i="2"/>
  <c r="M146" i="2"/>
  <c r="M145" i="2"/>
  <c r="M143" i="2"/>
  <c r="M142" i="2"/>
  <c r="M136" i="2"/>
  <c r="M135" i="2"/>
  <c r="M134" i="2"/>
  <c r="M133" i="2"/>
  <c r="M131" i="2"/>
  <c r="M130" i="2"/>
  <c r="M128" i="2"/>
  <c r="M127" i="2"/>
  <c r="M125" i="2"/>
  <c r="M117" i="2"/>
  <c r="M116" i="2"/>
  <c r="M113" i="2"/>
  <c r="M112" i="2"/>
  <c r="M98" i="2"/>
  <c r="M97" i="2"/>
  <c r="M95" i="2"/>
  <c r="M94" i="2"/>
  <c r="M93" i="2"/>
  <c r="M92" i="2"/>
  <c r="M88" i="2"/>
  <c r="M87" i="2"/>
  <c r="M86" i="2"/>
  <c r="M85" i="2"/>
  <c r="M79" i="2"/>
  <c r="M76" i="2"/>
  <c r="M75" i="2"/>
  <c r="M74" i="2"/>
  <c r="M72" i="2"/>
  <c r="M71" i="2"/>
  <c r="M61" i="2"/>
  <c r="M26" i="2"/>
  <c r="M21" i="2"/>
  <c r="M20" i="2"/>
  <c r="M15" i="2"/>
  <c r="M14" i="2"/>
  <c r="M10" i="2"/>
  <c r="M6" i="2"/>
  <c r="L144" i="2"/>
  <c r="L141" i="2"/>
  <c r="L132" i="2"/>
  <c r="L111" i="2"/>
  <c r="L110" i="2" s="1"/>
  <c r="L109" i="2" s="1"/>
  <c r="L108" i="2" s="1"/>
  <c r="M108" i="2" s="1"/>
  <c r="L91" i="2"/>
  <c r="L90" i="2" s="1"/>
  <c r="L89" i="2" s="1"/>
  <c r="L83" i="2"/>
  <c r="L82" i="2" s="1"/>
  <c r="L73" i="2"/>
  <c r="M73" i="2" s="1"/>
  <c r="L70" i="2"/>
  <c r="L69" i="2" s="1"/>
  <c r="L63" i="2"/>
  <c r="L59" i="2"/>
  <c r="L58" i="2" s="1"/>
  <c r="L57" i="2" s="1"/>
  <c r="L56" i="2" s="1"/>
  <c r="L38" i="2"/>
  <c r="L33" i="2"/>
  <c r="L32" i="2" s="1"/>
  <c r="L31" i="2" s="1"/>
  <c r="L30" i="2" s="1"/>
  <c r="L25" i="2"/>
  <c r="L24" i="2" s="1"/>
  <c r="L23" i="2" s="1"/>
  <c r="L22" i="2" s="1"/>
  <c r="L18" i="2"/>
  <c r="L17" i="2" s="1"/>
  <c r="L16" i="2" s="1"/>
  <c r="L13" i="2"/>
  <c r="L12" i="2" s="1"/>
  <c r="L11" i="2" s="1"/>
  <c r="M11" i="2" s="1"/>
  <c r="L9" i="2"/>
  <c r="L8" i="2" s="1"/>
  <c r="L7" i="2" s="1"/>
  <c r="L6" i="2" s="1"/>
  <c r="K144" i="2"/>
  <c r="K141" i="2"/>
  <c r="K132" i="2"/>
  <c r="K111" i="2"/>
  <c r="K110" i="2" s="1"/>
  <c r="K109" i="2" s="1"/>
  <c r="K108" i="2" s="1"/>
  <c r="K91" i="2"/>
  <c r="K90" i="2" s="1"/>
  <c r="K89" i="2" s="1"/>
  <c r="K84" i="2"/>
  <c r="K83" i="2" s="1"/>
  <c r="K82" i="2" s="1"/>
  <c r="M82" i="2" s="1"/>
  <c r="K73" i="2"/>
  <c r="K70" i="2"/>
  <c r="K69" i="2" s="1"/>
  <c r="K68" i="2" s="1"/>
  <c r="K62" i="2" s="1"/>
  <c r="K63" i="2"/>
  <c r="K59" i="2"/>
  <c r="K58" i="2" s="1"/>
  <c r="K57" i="2" s="1"/>
  <c r="K56" i="2" s="1"/>
  <c r="M56" i="2" s="1"/>
  <c r="K38" i="2"/>
  <c r="K33" i="2"/>
  <c r="K32" i="2"/>
  <c r="K31" i="2" s="1"/>
  <c r="K30" i="2" s="1"/>
  <c r="K25" i="2"/>
  <c r="K24" i="2" s="1"/>
  <c r="K23" i="2" s="1"/>
  <c r="K22" i="2" s="1"/>
  <c r="M22" i="2" s="1"/>
  <c r="K18" i="2"/>
  <c r="K17" i="2" s="1"/>
  <c r="K16" i="2" s="1"/>
  <c r="K13" i="2"/>
  <c r="K12" i="2" s="1"/>
  <c r="K11" i="2" s="1"/>
  <c r="K9" i="2"/>
  <c r="K8" i="2" s="1"/>
  <c r="K7" i="2" s="1"/>
  <c r="K6" i="2" s="1"/>
  <c r="M83" i="2" l="1"/>
  <c r="M8" i="2"/>
  <c r="M24" i="2"/>
  <c r="M57" i="2"/>
  <c r="M84" i="2"/>
  <c r="M59" i="2"/>
  <c r="M7" i="2"/>
  <c r="M23" i="2"/>
  <c r="M123" i="2"/>
  <c r="M12" i="2"/>
  <c r="M16" i="2"/>
  <c r="M89" i="2"/>
  <c r="M144" i="2"/>
  <c r="M9" i="2"/>
  <c r="M13" i="2"/>
  <c r="M25" i="2"/>
  <c r="M58" i="2"/>
  <c r="K129" i="2"/>
  <c r="K167" i="2" s="1"/>
  <c r="M141" i="2"/>
  <c r="M18" i="2"/>
  <c r="M17" i="2"/>
  <c r="M132" i="2"/>
  <c r="M120" i="2"/>
  <c r="M122" i="2"/>
  <c r="M69" i="2"/>
  <c r="M70" i="2"/>
  <c r="M121" i="2"/>
  <c r="M109" i="2"/>
  <c r="M111" i="2"/>
  <c r="M110" i="2"/>
  <c r="M91" i="2"/>
  <c r="M90" i="2"/>
  <c r="L129" i="2"/>
  <c r="L68" i="2"/>
  <c r="M63" i="2"/>
  <c r="M38" i="2"/>
  <c r="M33" i="2"/>
  <c r="M32" i="2" s="1"/>
  <c r="M129" i="2" l="1"/>
  <c r="L62" i="2"/>
  <c r="M68" i="2"/>
  <c r="M31" i="2"/>
  <c r="M30" i="2" s="1"/>
  <c r="M62" i="2" l="1"/>
  <c r="L167" i="2"/>
  <c r="M167" i="2" s="1"/>
</calcChain>
</file>

<file path=xl/sharedStrings.xml><?xml version="1.0" encoding="utf-8"?>
<sst xmlns="http://schemas.openxmlformats.org/spreadsheetml/2006/main" count="338" uniqueCount="224">
  <si>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</si>
  <si>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</si>
  <si>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</si>
  <si>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</si>
  <si>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Межбюджетные трансферты</t>
  </si>
  <si>
    <t>Центральный аппарат</t>
  </si>
  <si>
    <t>5005907</t>
  </si>
  <si>
    <t>Непрограммные расходы</t>
  </si>
  <si>
    <t>5000000</t>
  </si>
  <si>
    <t>3610000</t>
  </si>
  <si>
    <t>3600000</t>
  </si>
  <si>
    <t>2420000</t>
  </si>
  <si>
    <t>2417244</t>
  </si>
  <si>
    <t>2417242</t>
  </si>
  <si>
    <t>2410000</t>
  </si>
  <si>
    <t>2400000</t>
  </si>
  <si>
    <t>1117158</t>
  </si>
  <si>
    <t>1110000</t>
  </si>
  <si>
    <t>1100000</t>
  </si>
  <si>
    <t>1017144</t>
  </si>
  <si>
    <t>1010000</t>
  </si>
  <si>
    <t>1000000</t>
  </si>
  <si>
    <t>0417117</t>
  </si>
  <si>
    <t>0410000</t>
  </si>
  <si>
    <t>0400000</t>
  </si>
  <si>
    <t>Вид расходов</t>
  </si>
  <si>
    <t>Код целевой классификации</t>
  </si>
  <si>
    <t>Наименование</t>
  </si>
  <si>
    <t>Итого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</si>
  <si>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</si>
  <si>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</si>
  <si>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>Глава муниципального образования</t>
  </si>
  <si>
    <t>Резервные фонды местных администраций</t>
  </si>
  <si>
    <t>Капитальные вложения в объекты недвижимого имущества государственной (муниципальной) собственности</t>
  </si>
  <si>
    <t>2015 год                    (руб.)</t>
  </si>
  <si>
    <t>Муниципальная программа «Обеспечение доступным и комфортным жильем населения Заячье-Холмского сельского поселения»</t>
  </si>
  <si>
    <t>Социальное обеспечение и иные выплаты населению</t>
  </si>
  <si>
    <t>10.2.0000</t>
  </si>
  <si>
    <t>Мероприятия по организации и осуществлению мероприятий по гражданской обороне, защите населения и территории поселения от чрезвычайных ситуаций природного и техногенного характера</t>
  </si>
  <si>
    <t>Муниципальная программа «Развитие культуры в Заячье-Холмском сельском поселении»</t>
  </si>
  <si>
    <t>Расходы на реализацию мероприятий в рамках молодежной политики</t>
  </si>
  <si>
    <t>Мероприятия в области физической культуры и спорта</t>
  </si>
  <si>
    <t>Мероприятия по молодежной политике</t>
  </si>
  <si>
    <t>14.1.0000</t>
  </si>
  <si>
    <t>14.1.1924</t>
  </si>
  <si>
    <t xml:space="preserve">Муниципальная программа «Развитие дорожного хозяйства в Заячье-Холмском сельском поселении» </t>
  </si>
  <si>
    <t>Расходы на финансирование дорожного хозяйства за счет средств областного бюджета</t>
  </si>
  <si>
    <t>Муниципальная программа «Создание условий для эффективного управления муниципальными финансами в Заячье-Холмском сельском поселении</t>
  </si>
  <si>
    <t>Расходы на предупреждение и ликвидацию последствий чрезвычайных ситуаций и стихийных бедствий природного и техногенного характера</t>
  </si>
  <si>
    <t>10.2.1913</t>
  </si>
  <si>
    <t>Расходы по осуществлению внешнего муниципального финансового контроля (содержание руководителя КСО)</t>
  </si>
  <si>
    <t xml:space="preserve"> Межбюджетные трансферты на содержание межпоселенческих дорог</t>
  </si>
  <si>
    <t>Субсидия на оплату труда работников сферы культуры</t>
  </si>
  <si>
    <t>11.1.7170</t>
  </si>
  <si>
    <t>14.1.7204</t>
  </si>
  <si>
    <t>Субсидии бюджетам поселений на бюджетные инвестиции для модернизации объектов коммунальной инфраструктуры</t>
  </si>
  <si>
    <t>Расходы на обеспечение казначейской системы исполнения бюджета</t>
  </si>
  <si>
    <t>Мероприятия по проведению выборов Глав муниципальных образований</t>
  </si>
  <si>
    <t>Муниципальная целевая программа «Чистая вода Заячье-Холмского сельского поселения» на 2015-2017 годы</t>
  </si>
  <si>
    <t>Мероприятия на реализацию муниципальной целевой программы «Чистая вода Заячье-Холмского сельского поселения на 2015-2017годы»</t>
  </si>
  <si>
    <t>Расходы на выполнение других обязательств органов местного самоуправления</t>
  </si>
  <si>
    <t>04.0.00.00000</t>
  </si>
  <si>
    <t>04.1.01.00000</t>
  </si>
  <si>
    <t>04.1.01.19560</t>
  </si>
  <si>
    <t>05.0.00.00000</t>
  </si>
  <si>
    <t>04.1.00.00000</t>
  </si>
  <si>
    <t>05.1.00.00000</t>
  </si>
  <si>
    <t>Предоставление молодым семьям социальных выплат на приобретение жилья или строительство индивидуального жилого дома</t>
  </si>
  <si>
    <t>05.1.01.00000</t>
  </si>
  <si>
    <t>10.0.00.00000</t>
  </si>
  <si>
    <t>10.1.00.00000</t>
  </si>
  <si>
    <t>10.1.01.00000</t>
  </si>
  <si>
    <t>10.1.01.19210</t>
  </si>
  <si>
    <t>11.0.00.00000</t>
  </si>
  <si>
    <t>11.1.00.00000</t>
  </si>
  <si>
    <t>11.1.01.00000</t>
  </si>
  <si>
    <t>Создание условий для улучшения доступа к культурным ценностям, информации и знаниям</t>
  </si>
  <si>
    <t>11.1.01.19220</t>
  </si>
  <si>
    <t>Реализация комплекса мер по модернизации учреждений культуры поселения, улучшения материально-технической базы учреждений культуры</t>
  </si>
  <si>
    <t>11.1.02.00000</t>
  </si>
  <si>
    <t>11.1.02.19070</t>
  </si>
  <si>
    <t>11.1.02.19220</t>
  </si>
  <si>
    <t>Формирование контингента квалифицированных кадров</t>
  </si>
  <si>
    <t>11.1.03.00000</t>
  </si>
  <si>
    <t>11.1.03.19220</t>
  </si>
  <si>
    <t>11.2.00.00000</t>
  </si>
  <si>
    <t>Формирование культуры здорового образа жизни молодежи и создание условий для интеллектуального и творческого развития молодежи</t>
  </si>
  <si>
    <t>11.2.01.00000</t>
  </si>
  <si>
    <t>11.2.01.19450</t>
  </si>
  <si>
    <t>11.3.00.00000</t>
  </si>
  <si>
    <t>Повышение интереса жителей сельского поселения к занятиям физической культурой и спортом и обеспечение доступности спорта для различных категорий граждан</t>
  </si>
  <si>
    <t>11.3.01.00000</t>
  </si>
  <si>
    <t>Расходы в области физической культуры и спорта</t>
  </si>
  <si>
    <t>11.3.01.19470</t>
  </si>
  <si>
    <t>Муниципальная программа «Благоустройство Заячье-Холмского сельского поселения»</t>
  </si>
  <si>
    <t>14.0.00.00000</t>
  </si>
  <si>
    <t>Организация освещения улиц и повышение качества наружного освещения</t>
  </si>
  <si>
    <t>Расходы на реализацию муниципальной целевой программы «Доступная среда в Заячье-Холмском сельском поселении»</t>
  </si>
  <si>
    <t>Благоустройство и озеленение территории поселения и организация прочих мероприятий по благоустройству</t>
  </si>
  <si>
    <t>Расходы на поддержку жилищного хозяйства</t>
  </si>
  <si>
    <t>24.0.00.00000</t>
  </si>
  <si>
    <t>24.1.00.00000</t>
  </si>
  <si>
    <t>24.1.01.10270</t>
  </si>
  <si>
    <t>Ремонт и содержание существующей сети автомобильных дорог общего пользования местного значения, в том числе улично-дорожной сети и дворовых территорий, улучшение их транспортно-эксплуатационного состояния для обеспечения безопасности дорожного движения</t>
  </si>
  <si>
    <t>24.1.01.00000</t>
  </si>
  <si>
    <t>24.1.01.19260</t>
  </si>
  <si>
    <t>36.0.00.00000</t>
  </si>
  <si>
    <t>36.1.00.00000</t>
  </si>
  <si>
    <t>36.1.01.00000</t>
  </si>
  <si>
    <t>36.1.01.19570</t>
  </si>
  <si>
    <t>Расходы на определение поставщиков (подрядчиков, исполнителей) для нужд сельского поселения</t>
  </si>
  <si>
    <t>50.0.00.00000</t>
  </si>
  <si>
    <t>50.0.00.19310</t>
  </si>
  <si>
    <t>14.1.00.00000</t>
  </si>
  <si>
    <t>14.1.01.00000</t>
  </si>
  <si>
    <t>14.1.01.19250</t>
  </si>
  <si>
    <t>14.1.02.19250</t>
  </si>
  <si>
    <t>14.1.02.00000</t>
  </si>
  <si>
    <t>50.0.00.19320</t>
  </si>
  <si>
    <t>50.0.00.19300</t>
  </si>
  <si>
    <t>50.0.00.51180</t>
  </si>
  <si>
    <t>Обеспечение надлежащего состояния источников противопожарного водоснабжения, обеспечение беспрепятственного проезда пожарной техники к месту пожара, организация обучения мерам пожарной безопасности и пропаганды пожарно-технических знаний.</t>
  </si>
  <si>
    <t>50.0.00.19330</t>
  </si>
  <si>
    <t>50.0.00.19520</t>
  </si>
  <si>
    <t>50.0.00.19530</t>
  </si>
  <si>
    <t>Муниципальная целевая программа «Развитие автомобильных дорог общего пользования местного значения, ремонт дворовых территорий многоквартирных домов и проездов к ним в Заячье-Холмском сельском поселении»</t>
  </si>
  <si>
    <t>Расходы на реализацию муниципальной целевой программы «Благоустройство Заячье-Холмского сельского поселения»</t>
  </si>
  <si>
    <t>Муниципальная целевая программа «Благоустройство Заячье-Холмского сельского поселения»</t>
  </si>
  <si>
    <t xml:space="preserve">Расходы на реализацию муниципальной целевой программы «Развитие сферы культуры Заячье-Холмского сельского поселения» </t>
  </si>
  <si>
    <t>Расходы на реализацию муниципальной целевой программы «Развитие сферы культуры Заячье-Холмского сельского поселения»</t>
  </si>
  <si>
    <t>Муниципальная целевая программа «Развитие сферы культуры Заячье-Холмского сельского поселения»</t>
  </si>
  <si>
    <t>Муниципальная целевая программа  «Обеспечение первичных мер пожарной безопасности на территории Заячье-Холмского сельского поселения"</t>
  </si>
  <si>
    <t>Муниципальная целевая программа  «Жилье молодым семьям в Заячье-Холмском сельском поселении"</t>
  </si>
  <si>
    <t xml:space="preserve">Муниципальная целевая программа «Доступная среда в Заячье-Холмском сельском поселении» </t>
  </si>
  <si>
    <t>Расходы на реализацию муниципальной целевой программы «Обеспечение первичных мер пожарной безопасности на территории Заячье-Холмского сельского поселения"</t>
  </si>
  <si>
    <t>Расходы на реализацию муниципальной целевой программы «Развитие автомобильных дорог общего пользования местного значения, ремонт дворовых территорий многоквартирных домов и проездов к ним в Заячье-Холмском сельском поселении»</t>
  </si>
  <si>
    <t>Субсидия на повышение оплаты труда работников муниципальных учреждений в сфере культуры</t>
  </si>
  <si>
    <t>11.1.01.75900</t>
  </si>
  <si>
    <t>24.1.01.72440</t>
  </si>
  <si>
    <t>50.0.00.19540</t>
  </si>
  <si>
    <t>Расходы на реализацию мероприятий по обеспечению жильем молодых семей (средства поселения)</t>
  </si>
  <si>
    <t>05.1.01.R4970</t>
  </si>
  <si>
    <t>Расходы на реализацию мероприятий по обеспечению жильем молодых семей (областные и федеральные средства)</t>
  </si>
  <si>
    <t>Муниципальная программа «Доступная среда в Заячье-Холмском сельском поселении»</t>
  </si>
  <si>
    <t>Муниципальная программа «Молодежная политика Заячье-Холмского сельского поселения»</t>
  </si>
  <si>
    <t>Создание условий для патриотического воспитания молодежи и роста ее социально-общественной активности</t>
  </si>
  <si>
    <t>02.0.00.00000</t>
  </si>
  <si>
    <t>02.1.00.00000</t>
  </si>
  <si>
    <t>02.1.01.00000</t>
  </si>
  <si>
    <t>02.1.01.19450</t>
  </si>
  <si>
    <t>Муниципальная целевая программа «Молодежная политика Заячье-Холмского сельского поселения»</t>
  </si>
  <si>
    <t>Муниципальная программа « Развитие физической культуры и спорта в Заячье-Холмском сельском поселении»</t>
  </si>
  <si>
    <t>Муниципальная целевая программа « Развитие физической культуры и спорта в Заячье-Холмском сельском поселении»</t>
  </si>
  <si>
    <t>Создание условий для спортивно-массовой работы с населением</t>
  </si>
  <si>
    <t>13.1.01.19470</t>
  </si>
  <si>
    <t>13.1.01.00000</t>
  </si>
  <si>
    <t>13.1.00.00000</t>
  </si>
  <si>
    <t>13.0.00.00000</t>
  </si>
  <si>
    <t>Муниципальная программа «Экономическое развитие и инновационная экономика  Заячье-Холмского сельского поселения»</t>
  </si>
  <si>
    <t>Муниципальная целевая программа «Поддержка потребительского рынка в Заячье-Холмском сельском поселении»</t>
  </si>
  <si>
    <t>Обеспечение сельского населения социально-значимыми потребительскими товарами</t>
  </si>
  <si>
    <t>15.0.00.00000</t>
  </si>
  <si>
    <t>15.1.00.00000</t>
  </si>
  <si>
    <t>15.1.01.00000</t>
  </si>
  <si>
    <t>15.1.01.12880</t>
  </si>
  <si>
    <t>15.1.01.72880</t>
  </si>
  <si>
    <t>Расходы на финансирование дорожного хозяйства за счет средств поселения</t>
  </si>
  <si>
    <t>24.1.01.12440</t>
  </si>
  <si>
    <t>Расходы по обеспечению жителей поселения услугами организаций культуры</t>
  </si>
  <si>
    <t>50.0.00.19510</t>
  </si>
  <si>
    <t>Обеспечение деятельности подведомственных учреждений</t>
  </si>
  <si>
    <t>50.0.00.19280</t>
  </si>
  <si>
    <t>Муниципальная программа «Управление муниципальным имуществом и земельными ресурсами Заячье-Холмского сельского поселения»</t>
  </si>
  <si>
    <t>Муниципальная целевая программа «Управление муниципальным имуществом и земельными ресурсами Заячье-Холмского сельского поселения»</t>
  </si>
  <si>
    <t>Эффективное управление и распоряжение муниципальным имуществом и земельными участками, вовлечение в хозяйственный оборот объектов муниципального имущества и земельных участков, государственная собственность на которые не разграничена.</t>
  </si>
  <si>
    <t>Организационно-техническое и нормативно-методическое обеспечение бюджетного процесса</t>
  </si>
  <si>
    <t>36.1.01.19150</t>
  </si>
  <si>
    <t>34.0.00.00000</t>
  </si>
  <si>
    <t>34.1.00.00000</t>
  </si>
  <si>
    <t>34.1.01.00000</t>
  </si>
  <si>
    <t>24.1.01.77350</t>
  </si>
  <si>
    <t>24.1.01.17350</t>
  </si>
  <si>
    <t>Расходы на приведение в нормативное состояние автомобильных дорог местного значения, обеспечивающих подъезды к объектам социального назначения за счет средств поселения</t>
  </si>
  <si>
    <t>Расходы на приведение в нормативное состояние автомобильных дорог местного значения, обеспечивающих подъезды к объектам социального назначения</t>
  </si>
  <si>
    <t>34.1.01.19070</t>
  </si>
  <si>
    <t>34.1.01.19080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</si>
  <si>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</si>
  <si>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34.1.01.19480</t>
  </si>
  <si>
    <t>Повышение уровня доступности приоритетных объектов в приоритетных сферах жизнедеятельности инвалидов и других маломобильных групп населения в Заячье-Холмском сельском поселении</t>
  </si>
  <si>
    <t xml:space="preserve">Муниципальная целевая программа «Создание условий для эффективного управления  муниципальными финансами в Заячье-Холмском сельском поселении»
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</si>
  <si>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(средства поселения)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</si>
  <si>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(областные средства)</t>
  </si>
  <si>
    <t>Расходы на осуществление первичного воинского учета на территориях, где отсутствуют военные комиссариаты</t>
  </si>
  <si>
    <t>Расходы на реализацию мероприятий инициативного бюджетирования на территории Ярославской области (поддержка местных инициатив) за счет средств поселения</t>
  </si>
  <si>
    <t>14.1.02.15350</t>
  </si>
  <si>
    <t>Расходы по осуществлению внутреннего муниципального финансового контроля</t>
  </si>
  <si>
    <t>Расходы по осуществлению муниципального жилищного контроля</t>
  </si>
  <si>
    <t>Расходы по осуществлению муниципального контроля в сфере благоустройства</t>
  </si>
  <si>
    <t>50.0.00.19490</t>
  </si>
  <si>
    <t>50.0.00.19230</t>
  </si>
  <si>
    <t>50.0.00.19240</t>
  </si>
  <si>
    <t>Поощрение региональных и муниципальных управленческих команд за достижение показателей деятельности органов исполнительной власти</t>
  </si>
  <si>
    <t>50.0.00.55490</t>
  </si>
  <si>
    <t xml:space="preserve">Расходы бюджета Заячье-Холмского сельского поселения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2024-2026 год </t>
  </si>
  <si>
    <t>Расходы на реализацию мероприятий по борьбе с борщевиком Сосновского</t>
  </si>
  <si>
    <t>14.1.02.71810</t>
  </si>
  <si>
    <t>14.1.02.75910</t>
  </si>
  <si>
    <t xml:space="preserve">Расходы на благоустройство сельских территорий Ярославской области </t>
  </si>
  <si>
    <t>Расходы на проведение кадастровых работ в отношении бесхозяйных объектов</t>
  </si>
  <si>
    <t>34.1.01.77790</t>
  </si>
  <si>
    <t>50.0.00.11050</t>
  </si>
  <si>
    <t>Поощрение муниципальных управленческих команд Ярославской области за достижение плановых значений показателей</t>
  </si>
  <si>
    <t>План (руб) 2025</t>
  </si>
  <si>
    <t>% исп-я</t>
  </si>
  <si>
    <r>
      <t>Муниципальная программа "</t>
    </r>
    <r>
      <rPr>
        <b/>
        <sz val="12"/>
        <color theme="1"/>
        <rFont val="Times New Roman"/>
        <family val="1"/>
        <charset val="204"/>
      </rPr>
      <t>Защита населения и территории Заячье-Холмского сельского поселения от чрезвычайных ситуаций, обеспечение пожарной безопасности  и безопасности людей на водных объектах"</t>
    </r>
  </si>
  <si>
    <t>Исполнение судебных актов</t>
  </si>
  <si>
    <t>50.0.00.19350</t>
  </si>
  <si>
    <t>Ежемесячная доплата к пенсии выборного должностного лица местного самоупрвления</t>
  </si>
  <si>
    <t>50.0.00.19590</t>
  </si>
  <si>
    <t>Исполнение расходов бюджета Заячье-холмского сельского поселения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9 месяцев 2025 год</t>
  </si>
  <si>
    <t>Исполнение за 9 мес. 2025</t>
  </si>
  <si>
    <t>Код ГРБС, Наименование распорядителя бюджетных средств</t>
  </si>
  <si>
    <t>859, Администрация Заячье-Холмского сельского поселения</t>
  </si>
  <si>
    <t>Приложение 3 к решению Муниципального Совета Гаврилов-Ямского муниципального округа                                от 19.11.2025 г. № 161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</si>
</sst>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0.0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7">
    <xf numFmtId="0" fontId="0" fillId="0" borderId="0" xfId="0"/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>
      <alignment wrapText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164" fontId="2" fillId="2" borderId="1" xfId="1" applyNumberFormat="1" applyFont="1" applyFill="1" applyBorder="1" applyAlignment="1" applyProtection="1">
      <alignment horizontal="center" vertical="top"/>
      <protection hidden="1"/>
    </xf>
    <xf numFmtId="164" fontId="11" fillId="0" borderId="1" xfId="1" applyNumberFormat="1" applyFont="1" applyFill="1" applyBorder="1" applyAlignment="1" applyProtection="1">
      <alignment horizontal="center" vertical="top"/>
      <protection hidden="1"/>
    </xf>
    <xf numFmtId="3" fontId="11" fillId="0" borderId="1" xfId="1" applyNumberFormat="1" applyFont="1" applyFill="1" applyBorder="1" applyAlignment="1" applyProtection="1">
      <alignment horizontal="right" vertical="top"/>
      <protection hidden="1"/>
    </xf>
    <xf numFmtId="0" fontId="12" fillId="0" borderId="1" xfId="0" applyFont="1" applyBorder="1" applyAlignment="1">
      <alignment vertical="top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2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left" vertical="top" wrapText="1"/>
      <protection hidden="1"/>
    </xf>
    <xf numFmtId="0" fontId="13" fillId="0" borderId="8" xfId="1" applyNumberFormat="1" applyFont="1" applyFill="1" applyBorder="1" applyAlignment="1" applyProtection="1">
      <alignment horizontal="center" vertical="center" wrapText="1"/>
      <protection hidden="1"/>
    </xf>
    <xf numFmtId="49" fontId="1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1" xfId="1" applyNumberFormat="1" applyFont="1" applyFill="1" applyBorder="1" applyAlignment="1" applyProtection="1">
      <alignment horizontal="center" vertical="top"/>
      <protection hidden="1"/>
    </xf>
    <xf numFmtId="0" fontId="13" fillId="0" borderId="8" xfId="1" applyNumberFormat="1" applyFont="1" applyFill="1" applyBorder="1" applyAlignment="1" applyProtection="1">
      <alignment horizontal="center" vertical="top"/>
      <protection hidden="1"/>
    </xf>
    <xf numFmtId="49" fontId="14" fillId="0" borderId="1" xfId="1" applyNumberFormat="1" applyFont="1" applyFill="1" applyBorder="1" applyAlignment="1" applyProtection="1">
      <alignment horizontal="center" vertical="top"/>
      <protection hidden="1"/>
    </xf>
    <xf numFmtId="0" fontId="13" fillId="0" borderId="1" xfId="1" applyNumberFormat="1" applyFont="1" applyFill="1" applyBorder="1" applyAlignment="1" applyProtection="1">
      <alignment horizontal="center" vertical="top"/>
      <protection hidden="1"/>
    </xf>
    <xf numFmtId="49" fontId="14" fillId="0" borderId="8" xfId="1" applyNumberFormat="1" applyFont="1" applyFill="1" applyBorder="1" applyAlignment="1" applyProtection="1">
      <alignment horizontal="center" vertical="top"/>
      <protection hidden="1"/>
    </xf>
    <xf numFmtId="0" fontId="13" fillId="2" borderId="1" xfId="1" applyNumberFormat="1" applyFont="1" applyFill="1" applyBorder="1" applyAlignment="1" applyProtection="1">
      <alignment horizontal="center" vertical="top"/>
      <protection hidden="1"/>
    </xf>
    <xf numFmtId="0" fontId="13" fillId="2" borderId="8" xfId="1" applyNumberFormat="1" applyFont="1" applyFill="1" applyBorder="1" applyAlignment="1" applyProtection="1">
      <alignment horizontal="center" vertical="top"/>
      <protection hidden="1"/>
    </xf>
    <xf numFmtId="49" fontId="13" fillId="0" borderId="1" xfId="1" applyNumberFormat="1" applyFont="1" applyFill="1" applyBorder="1" applyAlignment="1" applyProtection="1">
      <alignment horizontal="center" vertical="top"/>
      <protection hidden="1"/>
    </xf>
    <xf numFmtId="49" fontId="13" fillId="2" borderId="1" xfId="1" applyNumberFormat="1" applyFont="1" applyFill="1" applyBorder="1" applyAlignment="1" applyProtection="1">
      <alignment horizontal="center" vertical="top"/>
      <protection hidden="1"/>
    </xf>
    <xf numFmtId="0" fontId="14" fillId="0" borderId="8" xfId="1" applyNumberFormat="1" applyFont="1" applyFill="1" applyBorder="1" applyAlignment="1" applyProtection="1">
      <alignment horizontal="center" vertical="top"/>
      <protection hidden="1"/>
    </xf>
    <xf numFmtId="14" fontId="1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15" fillId="0" borderId="1" xfId="0" applyFont="1" applyBorder="1" applyAlignment="1">
      <alignment horizontal="center" vertical="top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vertical="top" wrapText="1"/>
    </xf>
    <xf numFmtId="164" fontId="3" fillId="0" borderId="8" xfId="1" applyNumberFormat="1" applyFont="1" applyFill="1" applyBorder="1" applyAlignment="1" applyProtection="1">
      <alignment horizontal="center" vertical="top"/>
      <protection hidden="1"/>
    </xf>
    <xf numFmtId="0" fontId="14" fillId="0" borderId="6" xfId="1" applyNumberFormat="1" applyFont="1" applyFill="1" applyBorder="1" applyAlignment="1" applyProtection="1">
      <alignment horizontal="center" vertical="top"/>
      <protection hidden="1"/>
    </xf>
    <xf numFmtId="0" fontId="16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4" fillId="0" borderId="10" xfId="1" applyNumberFormat="1" applyFont="1" applyFill="1" applyBorder="1" applyAlignment="1" applyProtection="1">
      <alignment horizontal="center" vertical="top"/>
      <protection hidden="1"/>
    </xf>
    <xf numFmtId="164" fontId="2" fillId="0" borderId="8" xfId="1" applyNumberFormat="1" applyFont="1" applyFill="1" applyBorder="1" applyAlignment="1" applyProtection="1">
      <alignment horizontal="center" vertical="top"/>
      <protection hidden="1"/>
    </xf>
    <xf numFmtId="0" fontId="7" fillId="0" borderId="2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8" xfId="1" applyNumberFormat="1" applyFont="1" applyFill="1" applyBorder="1" applyAlignment="1" applyProtection="1">
      <alignment horizontal="left" vertical="top" wrapText="1"/>
      <protection hidden="1"/>
    </xf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2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49" fontId="9" fillId="0" borderId="0" xfId="0" applyNumberFormat="1" applyFont="1" applyAlignment="1">
      <alignment vertical="top" wrapText="1"/>
    </xf>
    <xf numFmtId="0" fontId="12" fillId="0" borderId="8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12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vertical="top" wrapText="1"/>
    </xf>
    <xf numFmtId="0" fontId="3" fillId="2" borderId="6" xfId="1" applyNumberFormat="1" applyFont="1" applyFill="1" applyBorder="1" applyAlignment="1" applyProtection="1">
      <alignment horizontal="left" vertical="top" wrapText="1"/>
      <protection hidden="1"/>
    </xf>
    <xf numFmtId="0" fontId="14" fillId="2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left" vertical="top" wrapText="1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164" fontId="11" fillId="2" borderId="1" xfId="1" applyNumberFormat="1" applyFont="1" applyFill="1" applyBorder="1" applyAlignment="1" applyProtection="1">
      <alignment horizontal="center" vertical="top"/>
      <protection hidden="1"/>
    </xf>
    <xf numFmtId="3" fontId="11" fillId="2" borderId="1" xfId="1" applyNumberFormat="1" applyFont="1" applyFill="1" applyBorder="1" applyAlignment="1" applyProtection="1">
      <alignment horizontal="right" vertical="top"/>
      <protection hidden="1"/>
    </xf>
    <xf numFmtId="0" fontId="6" fillId="2" borderId="1" xfId="0" applyFont="1" applyFill="1" applyBorder="1" applyAlignment="1">
      <alignment vertical="top" wrapText="1"/>
    </xf>
    <xf numFmtId="49" fontId="14" fillId="2" borderId="1" xfId="1" applyNumberFormat="1" applyFont="1" applyFill="1" applyBorder="1" applyAlignment="1" applyProtection="1">
      <alignment horizontal="center" vertical="top"/>
      <protection hidden="1"/>
    </xf>
    <xf numFmtId="0" fontId="3" fillId="0" borderId="0" xfId="1" applyFont="1" applyFill="1" applyAlignment="1" applyProtection="1">
      <alignment horizontal="right" wrapText="1"/>
      <protection hidden="1"/>
    </xf>
    <xf numFmtId="4" fontId="2" fillId="2" borderId="1" xfId="1" applyNumberFormat="1" applyFont="1" applyFill="1" applyBorder="1" applyAlignment="1" applyProtection="1">
      <alignment horizontal="right" vertical="center"/>
      <protection hidden="1"/>
    </xf>
    <xf numFmtId="4" fontId="3" fillId="2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5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5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165" fontId="3" fillId="2" borderId="1" xfId="1" applyNumberFormat="1" applyFont="1" applyFill="1" applyBorder="1" applyAlignment="1" applyProtection="1">
      <alignment horizontal="right" vertical="center"/>
      <protection hidden="1"/>
    </xf>
    <xf numFmtId="165" fontId="2" fillId="0" borderId="1" xfId="1" applyNumberFormat="1" applyFont="1" applyFill="1" applyBorder="1" applyAlignment="1" applyProtection="1">
      <alignment horizontal="right" vertical="center"/>
      <protection hidden="1"/>
    </xf>
    <xf numFmtId="165" fontId="3" fillId="0" borderId="1" xfId="1" applyNumberFormat="1" applyFont="1" applyFill="1" applyBorder="1" applyAlignment="1" applyProtection="1">
      <alignment horizontal="right" vertical="center"/>
      <protection hidden="1"/>
    </xf>
    <xf numFmtId="165" fontId="2" fillId="2" borderId="1" xfId="1" applyNumberFormat="1" applyFont="1" applyFill="1" applyBorder="1" applyAlignment="1" applyProtection="1">
      <alignment horizontal="right" vertical="center"/>
      <protection hidden="1"/>
    </xf>
    <xf numFmtId="0" fontId="5" fillId="2" borderId="0" xfId="1" applyNumberFormat="1" applyFont="1" applyFill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wrapText="1"/>
      <protection hidden="1"/>
    </xf>
    <xf numFmtId="0" fontId="5" fillId="2" borderId="0" xfId="1" applyNumberFormat="1" applyFont="1" applyFill="1" applyAlignment="1" applyProtection="1">
      <alignment horizontal="center" vertical="center" wrapText="1"/>
      <protection hidden="1"/>
    </xf>
    <xf numFmtId="0" fontId="5" fillId="2" borderId="2" xfId="1" applyNumberFormat="1" applyFont="1" applyFill="1" applyBorder="1" applyAlignment="1" applyProtection="1">
      <alignment horizontal="left" vertical="center" wrapText="1"/>
      <protection hidden="1"/>
    </xf>
    <xf numFmtId="0" fontId="0" fillId="0" borderId="11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18" fillId="2" borderId="2" xfId="1" applyNumberFormat="1" applyFont="1" applyFill="1" applyBorder="1" applyAlignment="1" applyProtection="1">
      <alignment horizontal="left" vertical="center" wrapText="1"/>
      <protection hidden="1"/>
    </xf>
    <xf numFmtId="0" fontId="0" fillId="0" borderId="11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7"/>
  <sheetViews>
    <sheetView showGridLines="0" tabSelected="1" view="pageBreakPreview" zoomScaleNormal="100" zoomScaleSheetLayoutView="100" workbookViewId="0">
      <selection activeCell="T2" sqref="T2"/>
    </sheetView>
  </sheetViews>
  <sheetFormatPr defaultColWidth="9.109375" defaultRowHeight="13.2" x14ac:dyDescent="0.25"/>
  <cols>
    <col min="1" max="1" width="0.109375" style="15" customWidth="1"/>
    <col min="2" max="6" width="0" style="15" hidden="1" customWidth="1"/>
    <col min="7" max="7" width="44" style="15" customWidth="1"/>
    <col min="8" max="8" width="15.33203125" style="15" customWidth="1"/>
    <col min="9" max="9" width="6.44140625" style="15" customWidth="1"/>
    <col min="10" max="10" width="7" style="15" hidden="1" customWidth="1"/>
    <col min="11" max="11" width="15.33203125" style="15" customWidth="1"/>
    <col min="12" max="12" width="16.109375" style="15" customWidth="1"/>
    <col min="13" max="13" width="10.44140625" style="15" customWidth="1"/>
    <col min="14" max="240" width="9.109375" style="15" customWidth="1"/>
    <col min="241" max="16384" width="9.109375" style="15"/>
  </cols>
  <sheetData>
    <row r="1" spans="1:13" ht="63.75" customHeight="1" x14ac:dyDescent="0.3">
      <c r="A1" s="16"/>
      <c r="B1" s="16"/>
      <c r="C1" s="16"/>
      <c r="D1" s="16"/>
      <c r="E1" s="16"/>
      <c r="F1" s="16"/>
      <c r="G1" s="16"/>
      <c r="I1" s="172"/>
      <c r="J1" s="172"/>
      <c r="K1" s="199" t="s">
        <v>223</v>
      </c>
      <c r="L1" s="199"/>
      <c r="M1" s="199"/>
    </row>
    <row r="2" spans="1:13" ht="109.5" customHeight="1" x14ac:dyDescent="0.3">
      <c r="A2" s="12"/>
      <c r="B2" s="139" t="s">
        <v>203</v>
      </c>
      <c r="C2" s="139"/>
      <c r="D2" s="139"/>
      <c r="E2" s="139"/>
      <c r="F2" s="139"/>
      <c r="G2" s="200" t="s">
        <v>219</v>
      </c>
      <c r="H2" s="200"/>
      <c r="I2" s="200"/>
      <c r="J2" s="200"/>
      <c r="K2" s="200"/>
      <c r="L2" s="200"/>
      <c r="M2" s="200"/>
    </row>
    <row r="3" spans="1:13" ht="24.75" customHeight="1" x14ac:dyDescent="0.3">
      <c r="A3" s="12"/>
      <c r="B3" s="186"/>
      <c r="C3" s="186"/>
      <c r="D3" s="186"/>
      <c r="E3" s="186"/>
      <c r="F3" s="186"/>
      <c r="G3" s="201" t="s">
        <v>221</v>
      </c>
      <c r="H3" s="202"/>
      <c r="I3" s="202"/>
      <c r="J3" s="202"/>
      <c r="K3" s="202"/>
      <c r="L3" s="202"/>
      <c r="M3" s="203"/>
    </row>
    <row r="4" spans="1:13" ht="27.75" customHeight="1" x14ac:dyDescent="0.3">
      <c r="A4" s="12"/>
      <c r="B4" s="186"/>
      <c r="C4" s="186"/>
      <c r="D4" s="186"/>
      <c r="E4" s="186"/>
      <c r="F4" s="186"/>
      <c r="G4" s="204" t="s">
        <v>222</v>
      </c>
      <c r="H4" s="205"/>
      <c r="I4" s="205"/>
      <c r="J4" s="205"/>
      <c r="K4" s="205"/>
      <c r="L4" s="205"/>
      <c r="M4" s="206"/>
    </row>
    <row r="5" spans="1:13" ht="31.2" customHeight="1" x14ac:dyDescent="0.3">
      <c r="A5" s="12"/>
      <c r="B5" s="13"/>
      <c r="C5" s="13"/>
      <c r="D5" s="13"/>
      <c r="E5" s="14"/>
      <c r="F5" s="14"/>
      <c r="G5" s="35" t="s">
        <v>27</v>
      </c>
      <c r="H5" s="2" t="s">
        <v>26</v>
      </c>
      <c r="I5" s="2" t="s">
        <v>25</v>
      </c>
      <c r="J5" s="2" t="s">
        <v>34</v>
      </c>
      <c r="K5" s="2" t="s">
        <v>212</v>
      </c>
      <c r="L5" s="2" t="s">
        <v>220</v>
      </c>
      <c r="M5" s="2" t="s">
        <v>213</v>
      </c>
    </row>
    <row r="6" spans="1:13" ht="49.5" customHeight="1" x14ac:dyDescent="0.3">
      <c r="A6" s="12"/>
      <c r="B6" s="61"/>
      <c r="C6" s="61"/>
      <c r="D6" s="61"/>
      <c r="E6" s="62"/>
      <c r="F6" s="62"/>
      <c r="G6" s="56" t="s">
        <v>144</v>
      </c>
      <c r="H6" s="75" t="s">
        <v>146</v>
      </c>
      <c r="I6" s="63"/>
      <c r="J6" s="63"/>
      <c r="K6" s="64">
        <f t="shared" ref="K6:L8" si="0">K7</f>
        <v>10000</v>
      </c>
      <c r="L6" s="64">
        <f t="shared" si="0"/>
        <v>0</v>
      </c>
      <c r="M6" s="180">
        <f t="shared" ref="M6:M18" si="1">L6/K6*100</f>
        <v>0</v>
      </c>
    </row>
    <row r="7" spans="1:13" ht="49.5" customHeight="1" x14ac:dyDescent="0.3">
      <c r="A7" s="12"/>
      <c r="B7" s="61"/>
      <c r="C7" s="61"/>
      <c r="D7" s="61"/>
      <c r="E7" s="62"/>
      <c r="F7" s="62"/>
      <c r="G7" s="56" t="s">
        <v>150</v>
      </c>
      <c r="H7" s="75" t="s">
        <v>147</v>
      </c>
      <c r="I7" s="63"/>
      <c r="J7" s="63"/>
      <c r="K7" s="64">
        <f t="shared" si="0"/>
        <v>10000</v>
      </c>
      <c r="L7" s="64">
        <f t="shared" si="0"/>
        <v>0</v>
      </c>
      <c r="M7" s="180">
        <f t="shared" si="1"/>
        <v>0</v>
      </c>
    </row>
    <row r="8" spans="1:13" ht="49.5" customHeight="1" x14ac:dyDescent="0.3">
      <c r="A8" s="12"/>
      <c r="B8" s="61"/>
      <c r="C8" s="61"/>
      <c r="D8" s="61"/>
      <c r="E8" s="62"/>
      <c r="F8" s="62"/>
      <c r="G8" s="56" t="s">
        <v>145</v>
      </c>
      <c r="H8" s="75" t="s">
        <v>148</v>
      </c>
      <c r="I8" s="63"/>
      <c r="J8" s="63"/>
      <c r="K8" s="64">
        <f t="shared" si="0"/>
        <v>10000</v>
      </c>
      <c r="L8" s="64">
        <f t="shared" si="0"/>
        <v>0</v>
      </c>
      <c r="M8" s="180">
        <f t="shared" si="1"/>
        <v>0</v>
      </c>
    </row>
    <row r="9" spans="1:13" ht="35.25" customHeight="1" x14ac:dyDescent="0.3">
      <c r="A9" s="12"/>
      <c r="B9" s="61"/>
      <c r="C9" s="61"/>
      <c r="D9" s="61"/>
      <c r="E9" s="62"/>
      <c r="F9" s="62"/>
      <c r="G9" s="8" t="s">
        <v>40</v>
      </c>
      <c r="H9" s="76" t="s">
        <v>149</v>
      </c>
      <c r="I9" s="2"/>
      <c r="J9" s="2"/>
      <c r="K9" s="65">
        <f>K10</f>
        <v>10000</v>
      </c>
      <c r="L9" s="65">
        <f>L10</f>
        <v>0</v>
      </c>
      <c r="M9" s="181">
        <f t="shared" si="1"/>
        <v>0</v>
      </c>
    </row>
    <row r="10" spans="1:13" ht="31.2" customHeight="1" x14ac:dyDescent="0.3">
      <c r="A10" s="12"/>
      <c r="B10" s="61"/>
      <c r="C10" s="61"/>
      <c r="D10" s="61"/>
      <c r="E10" s="62"/>
      <c r="F10" s="62"/>
      <c r="G10" s="37" t="s">
        <v>2</v>
      </c>
      <c r="H10" s="105"/>
      <c r="I10" s="2">
        <v>200</v>
      </c>
      <c r="J10" s="2"/>
      <c r="K10" s="65">
        <v>10000</v>
      </c>
      <c r="L10" s="65">
        <v>0</v>
      </c>
      <c r="M10" s="181">
        <f t="shared" si="1"/>
        <v>0</v>
      </c>
    </row>
    <row r="11" spans="1:13" ht="32.25" customHeight="1" x14ac:dyDescent="0.3">
      <c r="A11" s="12"/>
      <c r="B11" s="61"/>
      <c r="C11" s="61"/>
      <c r="D11" s="61"/>
      <c r="E11" s="62"/>
      <c r="F11" s="62"/>
      <c r="G11" s="56" t="s">
        <v>143</v>
      </c>
      <c r="H11" s="75" t="s">
        <v>61</v>
      </c>
      <c r="I11" s="63"/>
      <c r="J11" s="63"/>
      <c r="K11" s="64">
        <f t="shared" ref="K11:L13" si="2">K12</f>
        <v>10000</v>
      </c>
      <c r="L11" s="64">
        <f t="shared" si="2"/>
        <v>0</v>
      </c>
      <c r="M11" s="180">
        <f t="shared" si="1"/>
        <v>0</v>
      </c>
    </row>
    <row r="12" spans="1:13" ht="50.25" customHeight="1" x14ac:dyDescent="0.3">
      <c r="A12" s="12"/>
      <c r="B12" s="61"/>
      <c r="C12" s="61"/>
      <c r="D12" s="61"/>
      <c r="E12" s="62"/>
      <c r="F12" s="62"/>
      <c r="G12" s="56" t="s">
        <v>133</v>
      </c>
      <c r="H12" s="75" t="s">
        <v>65</v>
      </c>
      <c r="I12" s="63"/>
      <c r="J12" s="63"/>
      <c r="K12" s="64">
        <f t="shared" si="2"/>
        <v>10000</v>
      </c>
      <c r="L12" s="64">
        <f t="shared" si="2"/>
        <v>0</v>
      </c>
      <c r="M12" s="180">
        <f t="shared" si="1"/>
        <v>0</v>
      </c>
    </row>
    <row r="13" spans="1:13" ht="87.75" customHeight="1" x14ac:dyDescent="0.3">
      <c r="A13" s="12"/>
      <c r="B13" s="61"/>
      <c r="C13" s="61"/>
      <c r="D13" s="61"/>
      <c r="E13" s="62"/>
      <c r="F13" s="62"/>
      <c r="G13" s="56" t="s">
        <v>188</v>
      </c>
      <c r="H13" s="75" t="s">
        <v>62</v>
      </c>
      <c r="I13" s="63"/>
      <c r="J13" s="63"/>
      <c r="K13" s="64">
        <f t="shared" si="2"/>
        <v>10000</v>
      </c>
      <c r="L13" s="64">
        <f t="shared" si="2"/>
        <v>0</v>
      </c>
      <c r="M13" s="180">
        <f t="shared" si="1"/>
        <v>0</v>
      </c>
    </row>
    <row r="14" spans="1:13" ht="48.75" customHeight="1" x14ac:dyDescent="0.3">
      <c r="A14" s="12"/>
      <c r="B14" s="61"/>
      <c r="C14" s="61"/>
      <c r="D14" s="61"/>
      <c r="E14" s="62"/>
      <c r="F14" s="62"/>
      <c r="G14" s="8" t="s">
        <v>97</v>
      </c>
      <c r="H14" s="76" t="s">
        <v>63</v>
      </c>
      <c r="I14" s="2"/>
      <c r="J14" s="2"/>
      <c r="K14" s="65">
        <v>10000</v>
      </c>
      <c r="L14" s="65">
        <v>0</v>
      </c>
      <c r="M14" s="181">
        <f t="shared" si="1"/>
        <v>0</v>
      </c>
    </row>
    <row r="15" spans="1:13" ht="31.5" customHeight="1" x14ac:dyDescent="0.3">
      <c r="A15" s="12"/>
      <c r="B15" s="61"/>
      <c r="C15" s="61"/>
      <c r="D15" s="61"/>
      <c r="E15" s="62"/>
      <c r="F15" s="62"/>
      <c r="G15" s="37" t="s">
        <v>2</v>
      </c>
      <c r="H15" s="77" t="s">
        <v>0</v>
      </c>
      <c r="I15" s="10">
        <v>200</v>
      </c>
      <c r="J15" s="2"/>
      <c r="K15" s="65">
        <v>10000</v>
      </c>
      <c r="L15" s="65">
        <v>0</v>
      </c>
      <c r="M15" s="181">
        <f t="shared" si="1"/>
        <v>0</v>
      </c>
    </row>
    <row r="16" spans="1:13" ht="0.75" hidden="1" customHeight="1" x14ac:dyDescent="0.3">
      <c r="A16" s="11"/>
      <c r="B16" s="193" t="s">
        <v>24</v>
      </c>
      <c r="C16" s="193"/>
      <c r="D16" s="193"/>
      <c r="E16" s="193"/>
      <c r="F16" s="194"/>
      <c r="G16" s="150" t="s">
        <v>35</v>
      </c>
      <c r="H16" s="83" t="s">
        <v>64</v>
      </c>
      <c r="I16" s="46" t="s">
        <v>0</v>
      </c>
      <c r="J16" s="167"/>
      <c r="K16" s="173">
        <f t="shared" ref="K16:L17" si="3">K17</f>
        <v>0</v>
      </c>
      <c r="L16" s="173">
        <f t="shared" si="3"/>
        <v>0</v>
      </c>
      <c r="M16" s="180" t="e">
        <f t="shared" si="1"/>
        <v>#DIV/0!</v>
      </c>
    </row>
    <row r="17" spans="1:13" ht="49.5" hidden="1" customHeight="1" x14ac:dyDescent="0.3">
      <c r="A17" s="11"/>
      <c r="B17" s="191" t="s">
        <v>23</v>
      </c>
      <c r="C17" s="191"/>
      <c r="D17" s="191"/>
      <c r="E17" s="191"/>
      <c r="F17" s="192"/>
      <c r="G17" s="150" t="s">
        <v>132</v>
      </c>
      <c r="H17" s="83" t="s">
        <v>66</v>
      </c>
      <c r="I17" s="168" t="s">
        <v>0</v>
      </c>
      <c r="J17" s="169"/>
      <c r="K17" s="173">
        <f t="shared" si="3"/>
        <v>0</v>
      </c>
      <c r="L17" s="173">
        <f t="shared" si="3"/>
        <v>0</v>
      </c>
      <c r="M17" s="180" t="e">
        <f t="shared" si="1"/>
        <v>#DIV/0!</v>
      </c>
    </row>
    <row r="18" spans="1:13" ht="66" hidden="1" customHeight="1" x14ac:dyDescent="0.3">
      <c r="A18" s="11"/>
      <c r="B18" s="72"/>
      <c r="C18" s="72"/>
      <c r="D18" s="72"/>
      <c r="E18" s="72"/>
      <c r="F18" s="73"/>
      <c r="G18" s="150" t="s">
        <v>67</v>
      </c>
      <c r="H18" s="83" t="s">
        <v>68</v>
      </c>
      <c r="I18" s="168"/>
      <c r="J18" s="169"/>
      <c r="K18" s="173">
        <f>K20+K19</f>
        <v>0</v>
      </c>
      <c r="L18" s="173">
        <f>L20+L19</f>
        <v>0</v>
      </c>
      <c r="M18" s="180" t="e">
        <f t="shared" si="1"/>
        <v>#DIV/0!</v>
      </c>
    </row>
    <row r="19" spans="1:13" ht="45" hidden="1" customHeight="1" x14ac:dyDescent="0.3">
      <c r="A19" s="11"/>
      <c r="B19" s="195" t="s">
        <v>22</v>
      </c>
      <c r="C19" s="195"/>
      <c r="D19" s="195"/>
      <c r="E19" s="195"/>
      <c r="F19" s="196"/>
      <c r="G19" s="170" t="s">
        <v>140</v>
      </c>
      <c r="H19" s="171" t="s">
        <v>141</v>
      </c>
      <c r="I19" s="119" t="s">
        <v>0</v>
      </c>
      <c r="J19" s="120"/>
      <c r="K19" s="174">
        <v>0</v>
      </c>
      <c r="L19" s="174">
        <v>0</v>
      </c>
      <c r="M19" s="182">
        <v>0</v>
      </c>
    </row>
    <row r="20" spans="1:13" ht="48" hidden="1" customHeight="1" x14ac:dyDescent="0.3">
      <c r="A20" s="11"/>
      <c r="B20" s="59"/>
      <c r="C20" s="59"/>
      <c r="D20" s="59"/>
      <c r="E20" s="59"/>
      <c r="F20" s="60"/>
      <c r="G20" s="170" t="s">
        <v>142</v>
      </c>
      <c r="H20" s="171" t="s">
        <v>141</v>
      </c>
      <c r="I20" s="119"/>
      <c r="J20" s="120"/>
      <c r="K20" s="174">
        <v>0</v>
      </c>
      <c r="L20" s="174">
        <v>0</v>
      </c>
      <c r="M20" s="181" t="e">
        <f t="shared" ref="M20:M26" si="4">L20/K20*100</f>
        <v>#DIV/0!</v>
      </c>
    </row>
    <row r="21" spans="1:13" ht="33" hidden="1" customHeight="1" x14ac:dyDescent="0.3">
      <c r="A21" s="11"/>
      <c r="B21" s="197">
        <v>500</v>
      </c>
      <c r="C21" s="197"/>
      <c r="D21" s="197"/>
      <c r="E21" s="197"/>
      <c r="F21" s="198"/>
      <c r="G21" s="160" t="s">
        <v>36</v>
      </c>
      <c r="H21" s="161" t="s">
        <v>0</v>
      </c>
      <c r="I21" s="119">
        <v>300</v>
      </c>
      <c r="J21" s="120"/>
      <c r="K21" s="174">
        <v>0</v>
      </c>
      <c r="L21" s="174">
        <v>0</v>
      </c>
      <c r="M21" s="181" t="e">
        <f t="shared" si="4"/>
        <v>#DIV/0!</v>
      </c>
    </row>
    <row r="22" spans="1:13" ht="98.25" customHeight="1" x14ac:dyDescent="0.3">
      <c r="A22" s="11"/>
      <c r="B22" s="193" t="s">
        <v>21</v>
      </c>
      <c r="C22" s="193"/>
      <c r="D22" s="193"/>
      <c r="E22" s="193"/>
      <c r="F22" s="194"/>
      <c r="G22" s="49" t="s">
        <v>214</v>
      </c>
      <c r="H22" s="78" t="s">
        <v>69</v>
      </c>
      <c r="I22" s="4" t="s">
        <v>0</v>
      </c>
      <c r="J22" s="5"/>
      <c r="K22" s="175">
        <f t="shared" ref="K22:L25" si="5">K23</f>
        <v>10000</v>
      </c>
      <c r="L22" s="175">
        <f t="shared" si="5"/>
        <v>0</v>
      </c>
      <c r="M22" s="180">
        <f t="shared" si="4"/>
        <v>0</v>
      </c>
    </row>
    <row r="23" spans="1:13" ht="63.75" customHeight="1" x14ac:dyDescent="0.3">
      <c r="A23" s="11"/>
      <c r="B23" s="191" t="s">
        <v>20</v>
      </c>
      <c r="C23" s="191"/>
      <c r="D23" s="191"/>
      <c r="E23" s="191"/>
      <c r="F23" s="192"/>
      <c r="G23" s="146" t="s">
        <v>131</v>
      </c>
      <c r="H23" s="80" t="s">
        <v>70</v>
      </c>
      <c r="I23" s="47" t="s">
        <v>0</v>
      </c>
      <c r="J23" s="48"/>
      <c r="K23" s="175">
        <f t="shared" si="5"/>
        <v>10000</v>
      </c>
      <c r="L23" s="175">
        <f t="shared" si="5"/>
        <v>0</v>
      </c>
      <c r="M23" s="180">
        <f t="shared" si="4"/>
        <v>0</v>
      </c>
    </row>
    <row r="24" spans="1:13" ht="103.5" customHeight="1" x14ac:dyDescent="0.3">
      <c r="A24" s="11"/>
      <c r="B24" s="68"/>
      <c r="C24" s="68"/>
      <c r="D24" s="68"/>
      <c r="E24" s="68"/>
      <c r="F24" s="69"/>
      <c r="G24" s="147" t="s">
        <v>121</v>
      </c>
      <c r="H24" s="80" t="s">
        <v>71</v>
      </c>
      <c r="I24" s="47"/>
      <c r="J24" s="48"/>
      <c r="K24" s="175">
        <f t="shared" si="5"/>
        <v>10000</v>
      </c>
      <c r="L24" s="175">
        <f t="shared" si="5"/>
        <v>0</v>
      </c>
      <c r="M24" s="180">
        <f t="shared" si="4"/>
        <v>0</v>
      </c>
    </row>
    <row r="25" spans="1:13" ht="65.25" customHeight="1" x14ac:dyDescent="0.3">
      <c r="A25" s="11"/>
      <c r="B25" s="33"/>
      <c r="C25" s="33"/>
      <c r="D25" s="33"/>
      <c r="E25" s="33"/>
      <c r="F25" s="34"/>
      <c r="G25" s="148" t="s">
        <v>134</v>
      </c>
      <c r="H25" s="81" t="s">
        <v>72</v>
      </c>
      <c r="I25" s="6"/>
      <c r="J25" s="7"/>
      <c r="K25" s="176">
        <f t="shared" si="5"/>
        <v>10000</v>
      </c>
      <c r="L25" s="176">
        <f t="shared" si="5"/>
        <v>0</v>
      </c>
      <c r="M25" s="181">
        <f t="shared" si="4"/>
        <v>0</v>
      </c>
    </row>
    <row r="26" spans="1:13" ht="38.25" customHeight="1" x14ac:dyDescent="0.3">
      <c r="A26" s="11"/>
      <c r="B26" s="23"/>
      <c r="C26" s="23"/>
      <c r="D26" s="23"/>
      <c r="E26" s="23"/>
      <c r="F26" s="24"/>
      <c r="G26" s="37" t="s">
        <v>2</v>
      </c>
      <c r="H26" s="77" t="s">
        <v>0</v>
      </c>
      <c r="I26" s="10">
        <v>200</v>
      </c>
      <c r="J26" s="7"/>
      <c r="K26" s="176">
        <v>10000</v>
      </c>
      <c r="L26" s="176">
        <v>0</v>
      </c>
      <c r="M26" s="181">
        <f t="shared" si="4"/>
        <v>0</v>
      </c>
    </row>
    <row r="27" spans="1:13" ht="93.6" hidden="1" x14ac:dyDescent="0.3">
      <c r="A27" s="11"/>
      <c r="B27" s="189" t="s">
        <v>19</v>
      </c>
      <c r="C27" s="189"/>
      <c r="D27" s="189"/>
      <c r="E27" s="189"/>
      <c r="F27" s="190"/>
      <c r="G27" s="3" t="s">
        <v>38</v>
      </c>
      <c r="H27" s="80" t="s">
        <v>37</v>
      </c>
      <c r="I27" s="4" t="s">
        <v>0</v>
      </c>
      <c r="J27" s="5"/>
      <c r="K27" s="175">
        <v>0</v>
      </c>
      <c r="L27" s="175">
        <v>0</v>
      </c>
      <c r="M27" s="183">
        <v>0</v>
      </c>
    </row>
    <row r="28" spans="1:13" ht="62.4" hidden="1" x14ac:dyDescent="0.3">
      <c r="A28" s="11"/>
      <c r="B28" s="21"/>
      <c r="C28" s="21"/>
      <c r="D28" s="21"/>
      <c r="E28" s="21"/>
      <c r="F28" s="22"/>
      <c r="G28" s="8" t="s">
        <v>48</v>
      </c>
      <c r="H28" s="79" t="s">
        <v>49</v>
      </c>
      <c r="I28" s="10"/>
      <c r="J28" s="1"/>
      <c r="K28" s="176">
        <v>0</v>
      </c>
      <c r="L28" s="176">
        <v>0</v>
      </c>
      <c r="M28" s="184">
        <v>0</v>
      </c>
    </row>
    <row r="29" spans="1:13" ht="31.2" hidden="1" x14ac:dyDescent="0.3">
      <c r="A29" s="11"/>
      <c r="B29" s="189">
        <v>200</v>
      </c>
      <c r="C29" s="189"/>
      <c r="D29" s="189"/>
      <c r="E29" s="189"/>
      <c r="F29" s="190"/>
      <c r="G29" s="37" t="s">
        <v>2</v>
      </c>
      <c r="H29" s="77" t="s">
        <v>0</v>
      </c>
      <c r="I29" s="10">
        <v>200</v>
      </c>
      <c r="J29" s="1"/>
      <c r="K29" s="176">
        <v>0</v>
      </c>
      <c r="L29" s="176">
        <v>0</v>
      </c>
      <c r="M29" s="184">
        <v>0</v>
      </c>
    </row>
    <row r="30" spans="1:13" ht="51.75" hidden="1" customHeight="1" x14ac:dyDescent="0.3">
      <c r="A30" s="11"/>
      <c r="B30" s="193" t="s">
        <v>18</v>
      </c>
      <c r="C30" s="193"/>
      <c r="D30" s="193"/>
      <c r="E30" s="193"/>
      <c r="F30" s="194"/>
      <c r="G30" s="149" t="s">
        <v>39</v>
      </c>
      <c r="H30" s="82" t="s">
        <v>73</v>
      </c>
      <c r="I30" s="4" t="s">
        <v>0</v>
      </c>
      <c r="J30" s="5"/>
      <c r="K30" s="175">
        <f>K31+K48+K52</f>
        <v>0</v>
      </c>
      <c r="L30" s="175">
        <f>L31+L48+L52</f>
        <v>0</v>
      </c>
      <c r="M30" s="183">
        <f>M31+M48+M52</f>
        <v>0</v>
      </c>
    </row>
    <row r="31" spans="1:13" ht="54.75" hidden="1" customHeight="1" x14ac:dyDescent="0.3">
      <c r="A31" s="11"/>
      <c r="B31" s="191" t="s">
        <v>17</v>
      </c>
      <c r="C31" s="191"/>
      <c r="D31" s="191"/>
      <c r="E31" s="191"/>
      <c r="F31" s="192"/>
      <c r="G31" s="150" t="s">
        <v>130</v>
      </c>
      <c r="H31" s="83" t="s">
        <v>74</v>
      </c>
      <c r="I31" s="47" t="s">
        <v>0</v>
      </c>
      <c r="J31" s="48"/>
      <c r="K31" s="175">
        <f>K32+K38+K45</f>
        <v>0</v>
      </c>
      <c r="L31" s="175">
        <f>L32+L38+L45</f>
        <v>0</v>
      </c>
      <c r="M31" s="183">
        <f>M32+M38+M45</f>
        <v>0</v>
      </c>
    </row>
    <row r="32" spans="1:13" ht="51" hidden="1" customHeight="1" x14ac:dyDescent="0.3">
      <c r="A32" s="11"/>
      <c r="B32" s="68"/>
      <c r="C32" s="68"/>
      <c r="D32" s="68"/>
      <c r="E32" s="68"/>
      <c r="F32" s="69"/>
      <c r="G32" s="150" t="s">
        <v>76</v>
      </c>
      <c r="H32" s="83" t="s">
        <v>75</v>
      </c>
      <c r="I32" s="47"/>
      <c r="J32" s="48"/>
      <c r="K32" s="175">
        <f>K33+K36</f>
        <v>0</v>
      </c>
      <c r="L32" s="175">
        <f>L33+L36</f>
        <v>0</v>
      </c>
      <c r="M32" s="183">
        <f>M33+M36</f>
        <v>0</v>
      </c>
    </row>
    <row r="33" spans="1:13" ht="62.25" hidden="1" customHeight="1" x14ac:dyDescent="0.3">
      <c r="A33" s="11"/>
      <c r="B33" s="29"/>
      <c r="C33" s="29"/>
      <c r="D33" s="29"/>
      <c r="E33" s="29"/>
      <c r="F33" s="30"/>
      <c r="G33" s="151" t="s">
        <v>128</v>
      </c>
      <c r="H33" s="79" t="s">
        <v>77</v>
      </c>
      <c r="I33" s="10"/>
      <c r="J33" s="7"/>
      <c r="K33" s="176">
        <f>K34+K35</f>
        <v>0</v>
      </c>
      <c r="L33" s="176">
        <f>L34+L35</f>
        <v>0</v>
      </c>
      <c r="M33" s="184">
        <f>M34+M35</f>
        <v>0</v>
      </c>
    </row>
    <row r="34" spans="1:13" ht="93.6" hidden="1" x14ac:dyDescent="0.3">
      <c r="A34" s="11"/>
      <c r="B34" s="29"/>
      <c r="C34" s="29"/>
      <c r="D34" s="29"/>
      <c r="E34" s="29"/>
      <c r="F34" s="30"/>
      <c r="G34" s="8" t="s">
        <v>3</v>
      </c>
      <c r="H34" s="77" t="s">
        <v>0</v>
      </c>
      <c r="I34" s="10">
        <v>100</v>
      </c>
      <c r="J34" s="7"/>
      <c r="K34" s="176">
        <v>0</v>
      </c>
      <c r="L34" s="176">
        <v>0</v>
      </c>
      <c r="M34" s="184">
        <v>0</v>
      </c>
    </row>
    <row r="35" spans="1:13" ht="31.2" hidden="1" x14ac:dyDescent="0.3">
      <c r="A35" s="11"/>
      <c r="B35" s="38"/>
      <c r="C35" s="38"/>
      <c r="D35" s="38"/>
      <c r="E35" s="38"/>
      <c r="F35" s="39"/>
      <c r="G35" s="8" t="s">
        <v>2</v>
      </c>
      <c r="H35" s="77"/>
      <c r="I35" s="10">
        <v>200</v>
      </c>
      <c r="J35" s="7"/>
      <c r="K35" s="176">
        <v>0</v>
      </c>
      <c r="L35" s="176">
        <v>0</v>
      </c>
      <c r="M35" s="184">
        <v>0</v>
      </c>
    </row>
    <row r="36" spans="1:13" ht="46.8" hidden="1" x14ac:dyDescent="0.3">
      <c r="A36" s="11"/>
      <c r="B36" s="92"/>
      <c r="C36" s="92"/>
      <c r="D36" s="92"/>
      <c r="E36" s="92"/>
      <c r="F36" s="93"/>
      <c r="G36" s="8" t="s">
        <v>136</v>
      </c>
      <c r="H36" s="79" t="s">
        <v>137</v>
      </c>
      <c r="I36" s="10"/>
      <c r="J36" s="7"/>
      <c r="K36" s="176">
        <v>0</v>
      </c>
      <c r="L36" s="176">
        <v>0</v>
      </c>
      <c r="M36" s="184">
        <v>0</v>
      </c>
    </row>
    <row r="37" spans="1:13" ht="93.6" hidden="1" x14ac:dyDescent="0.3">
      <c r="A37" s="11"/>
      <c r="B37" s="92"/>
      <c r="C37" s="92"/>
      <c r="D37" s="92"/>
      <c r="E37" s="92"/>
      <c r="F37" s="93"/>
      <c r="G37" s="8" t="s">
        <v>3</v>
      </c>
      <c r="H37" s="9"/>
      <c r="I37" s="10">
        <v>100</v>
      </c>
      <c r="J37" s="7"/>
      <c r="K37" s="176">
        <v>0</v>
      </c>
      <c r="L37" s="176">
        <v>0</v>
      </c>
      <c r="M37" s="184">
        <v>0</v>
      </c>
    </row>
    <row r="38" spans="1:13" ht="62.4" hidden="1" x14ac:dyDescent="0.3">
      <c r="A38" s="11"/>
      <c r="B38" s="68"/>
      <c r="C38" s="68"/>
      <c r="D38" s="68"/>
      <c r="E38" s="68"/>
      <c r="F38" s="69"/>
      <c r="G38" s="74" t="s">
        <v>78</v>
      </c>
      <c r="H38" s="82" t="s">
        <v>79</v>
      </c>
      <c r="I38" s="4"/>
      <c r="J38" s="48"/>
      <c r="K38" s="175">
        <f>K39+K41</f>
        <v>0</v>
      </c>
      <c r="L38" s="175">
        <f>L39+L41</f>
        <v>0</v>
      </c>
      <c r="M38" s="183">
        <f>M39+M41</f>
        <v>0</v>
      </c>
    </row>
    <row r="39" spans="1:13" ht="41.4" hidden="1" x14ac:dyDescent="0.3">
      <c r="A39" s="11"/>
      <c r="B39" s="68"/>
      <c r="C39" s="68"/>
      <c r="D39" s="68"/>
      <c r="E39" s="68"/>
      <c r="F39" s="69"/>
      <c r="G39" s="148" t="s">
        <v>129</v>
      </c>
      <c r="H39" s="79" t="s">
        <v>81</v>
      </c>
      <c r="I39" s="10"/>
      <c r="J39" s="7"/>
      <c r="K39" s="176">
        <v>0</v>
      </c>
      <c r="L39" s="176">
        <v>0</v>
      </c>
      <c r="M39" s="184">
        <v>0</v>
      </c>
    </row>
    <row r="40" spans="1:13" ht="33.75" hidden="1" customHeight="1" x14ac:dyDescent="0.3">
      <c r="A40" s="11"/>
      <c r="B40" s="68"/>
      <c r="C40" s="68"/>
      <c r="D40" s="68"/>
      <c r="E40" s="68"/>
      <c r="F40" s="69"/>
      <c r="G40" s="8" t="s">
        <v>2</v>
      </c>
      <c r="H40" s="77"/>
      <c r="I40" s="10">
        <v>200</v>
      </c>
      <c r="J40" s="7"/>
      <c r="K40" s="176">
        <v>0</v>
      </c>
      <c r="L40" s="176">
        <v>0</v>
      </c>
      <c r="M40" s="184">
        <v>0</v>
      </c>
    </row>
    <row r="41" spans="1:13" ht="0.75" hidden="1" customHeight="1" x14ac:dyDescent="0.3">
      <c r="A41" s="11"/>
      <c r="B41" s="197">
        <v>800</v>
      </c>
      <c r="C41" s="197"/>
      <c r="D41" s="197"/>
      <c r="E41" s="197"/>
      <c r="F41" s="198"/>
      <c r="G41" s="152" t="s">
        <v>29</v>
      </c>
      <c r="H41" s="79" t="s">
        <v>80</v>
      </c>
      <c r="I41" s="10"/>
      <c r="J41" s="1"/>
      <c r="K41" s="176">
        <v>0</v>
      </c>
      <c r="L41" s="176">
        <v>0</v>
      </c>
      <c r="M41" s="184">
        <v>0</v>
      </c>
    </row>
    <row r="42" spans="1:13" ht="17.25" hidden="1" customHeight="1" x14ac:dyDescent="0.3">
      <c r="A42" s="11"/>
      <c r="B42" s="195" t="s">
        <v>16</v>
      </c>
      <c r="C42" s="195"/>
      <c r="D42" s="195"/>
      <c r="E42" s="195"/>
      <c r="F42" s="196"/>
      <c r="G42" s="8" t="s">
        <v>1</v>
      </c>
      <c r="H42" s="77" t="s">
        <v>0</v>
      </c>
      <c r="I42" s="10">
        <v>800</v>
      </c>
      <c r="J42" s="1"/>
      <c r="K42" s="176">
        <v>0</v>
      </c>
      <c r="L42" s="176">
        <v>0</v>
      </c>
      <c r="M42" s="184">
        <v>0</v>
      </c>
    </row>
    <row r="43" spans="1:13" ht="3.75" hidden="1" customHeight="1" x14ac:dyDescent="0.3">
      <c r="A43" s="11"/>
      <c r="B43" s="51"/>
      <c r="C43" s="51"/>
      <c r="D43" s="51"/>
      <c r="E43" s="51"/>
      <c r="F43" s="52"/>
      <c r="G43" s="8" t="s">
        <v>52</v>
      </c>
      <c r="H43" s="79" t="s">
        <v>53</v>
      </c>
      <c r="I43" s="10"/>
      <c r="J43" s="1"/>
      <c r="K43" s="176">
        <v>0</v>
      </c>
      <c r="L43" s="176">
        <v>0</v>
      </c>
      <c r="M43" s="184">
        <v>0</v>
      </c>
    </row>
    <row r="44" spans="1:13" ht="18.75" hidden="1" customHeight="1" x14ac:dyDescent="0.3">
      <c r="A44" s="11"/>
      <c r="B44" s="51"/>
      <c r="C44" s="51"/>
      <c r="D44" s="51"/>
      <c r="E44" s="51"/>
      <c r="F44" s="52"/>
      <c r="G44" s="8" t="s">
        <v>3</v>
      </c>
      <c r="H44" s="77" t="s">
        <v>0</v>
      </c>
      <c r="I44" s="10">
        <v>100</v>
      </c>
      <c r="J44" s="1"/>
      <c r="K44" s="176">
        <v>0</v>
      </c>
      <c r="L44" s="176">
        <v>0</v>
      </c>
      <c r="M44" s="184">
        <v>0</v>
      </c>
    </row>
    <row r="45" spans="1:13" ht="35.25" hidden="1" customHeight="1" x14ac:dyDescent="0.3">
      <c r="A45" s="11"/>
      <c r="B45" s="70"/>
      <c r="C45" s="70"/>
      <c r="D45" s="70"/>
      <c r="E45" s="70"/>
      <c r="F45" s="71"/>
      <c r="G45" s="153" t="s">
        <v>82</v>
      </c>
      <c r="H45" s="82" t="s">
        <v>83</v>
      </c>
      <c r="I45" s="4"/>
      <c r="J45" s="5"/>
      <c r="K45" s="175">
        <v>0</v>
      </c>
      <c r="L45" s="175">
        <v>0</v>
      </c>
      <c r="M45" s="183">
        <v>0</v>
      </c>
    </row>
    <row r="46" spans="1:13" ht="69" hidden="1" customHeight="1" x14ac:dyDescent="0.3">
      <c r="A46" s="11"/>
      <c r="B46" s="66"/>
      <c r="C46" s="66"/>
      <c r="D46" s="66"/>
      <c r="E46" s="66"/>
      <c r="F46" s="67"/>
      <c r="G46" s="8" t="s">
        <v>128</v>
      </c>
      <c r="H46" s="79" t="s">
        <v>84</v>
      </c>
      <c r="I46" s="10"/>
      <c r="J46" s="1"/>
      <c r="K46" s="176">
        <v>0</v>
      </c>
      <c r="L46" s="176">
        <v>0</v>
      </c>
      <c r="M46" s="184">
        <v>0</v>
      </c>
    </row>
    <row r="47" spans="1:13" ht="48" hidden="1" customHeight="1" x14ac:dyDescent="0.3">
      <c r="A47" s="11"/>
      <c r="B47" s="66"/>
      <c r="C47" s="66"/>
      <c r="D47" s="66"/>
      <c r="E47" s="66"/>
      <c r="F47" s="67"/>
      <c r="G47" s="8" t="s">
        <v>2</v>
      </c>
      <c r="H47" s="77"/>
      <c r="I47" s="10">
        <v>200</v>
      </c>
      <c r="J47" s="1"/>
      <c r="K47" s="176">
        <v>0</v>
      </c>
      <c r="L47" s="176">
        <v>0</v>
      </c>
      <c r="M47" s="184">
        <v>0</v>
      </c>
    </row>
    <row r="48" spans="1:13" ht="32.25" hidden="1" customHeight="1" x14ac:dyDescent="0.3">
      <c r="A48" s="11"/>
      <c r="B48" s="40"/>
      <c r="C48" s="40"/>
      <c r="D48" s="40"/>
      <c r="E48" s="40"/>
      <c r="F48" s="41"/>
      <c r="G48" s="3" t="s">
        <v>42</v>
      </c>
      <c r="H48" s="84" t="s">
        <v>85</v>
      </c>
      <c r="I48" s="4"/>
      <c r="J48" s="5"/>
      <c r="K48" s="173">
        <v>0</v>
      </c>
      <c r="L48" s="173">
        <v>0</v>
      </c>
      <c r="M48" s="185">
        <v>0</v>
      </c>
    </row>
    <row r="49" spans="1:13" ht="66.75" hidden="1" customHeight="1" x14ac:dyDescent="0.3">
      <c r="A49" s="11"/>
      <c r="B49" s="70"/>
      <c r="C49" s="70"/>
      <c r="D49" s="70"/>
      <c r="E49" s="70"/>
      <c r="F49" s="71"/>
      <c r="G49" s="3" t="s">
        <v>86</v>
      </c>
      <c r="H49" s="84" t="s">
        <v>87</v>
      </c>
      <c r="I49" s="4"/>
      <c r="J49" s="5"/>
      <c r="K49" s="173">
        <v>0</v>
      </c>
      <c r="L49" s="173">
        <v>0</v>
      </c>
      <c r="M49" s="185">
        <v>0</v>
      </c>
    </row>
    <row r="50" spans="1:13" ht="27.6" hidden="1" x14ac:dyDescent="0.3">
      <c r="A50" s="11"/>
      <c r="B50" s="197">
        <v>300</v>
      </c>
      <c r="C50" s="197"/>
      <c r="D50" s="197"/>
      <c r="E50" s="197"/>
      <c r="F50" s="198"/>
      <c r="G50" s="151" t="s">
        <v>40</v>
      </c>
      <c r="H50" s="79" t="s">
        <v>88</v>
      </c>
      <c r="I50" s="10"/>
      <c r="J50" s="1"/>
      <c r="K50" s="174">
        <v>0</v>
      </c>
      <c r="L50" s="174">
        <v>0</v>
      </c>
      <c r="M50" s="182">
        <v>0</v>
      </c>
    </row>
    <row r="51" spans="1:13" ht="31.2" hidden="1" x14ac:dyDescent="0.3">
      <c r="A51" s="11"/>
      <c r="B51" s="19"/>
      <c r="C51" s="19"/>
      <c r="D51" s="19"/>
      <c r="E51" s="19"/>
      <c r="F51" s="20"/>
      <c r="G51" s="8" t="s">
        <v>2</v>
      </c>
      <c r="H51" s="77"/>
      <c r="I51" s="10">
        <v>200</v>
      </c>
      <c r="J51" s="1"/>
      <c r="K51" s="174">
        <v>0</v>
      </c>
      <c r="L51" s="174">
        <v>0</v>
      </c>
      <c r="M51" s="182">
        <v>0</v>
      </c>
    </row>
    <row r="52" spans="1:13" ht="38.25" hidden="1" customHeight="1" x14ac:dyDescent="0.3">
      <c r="A52" s="11"/>
      <c r="B52" s="40"/>
      <c r="C52" s="40"/>
      <c r="D52" s="40"/>
      <c r="E52" s="40"/>
      <c r="F52" s="41"/>
      <c r="G52" s="45" t="s">
        <v>41</v>
      </c>
      <c r="H52" s="85" t="s">
        <v>89</v>
      </c>
      <c r="I52" s="46"/>
      <c r="J52" s="5"/>
      <c r="K52" s="173">
        <v>0</v>
      </c>
      <c r="L52" s="173">
        <v>0</v>
      </c>
      <c r="M52" s="185">
        <v>0</v>
      </c>
    </row>
    <row r="53" spans="1:13" ht="36" hidden="1" customHeight="1" x14ac:dyDescent="0.3">
      <c r="A53" s="11"/>
      <c r="B53" s="70"/>
      <c r="C53" s="70"/>
      <c r="D53" s="70"/>
      <c r="E53" s="70"/>
      <c r="F53" s="71"/>
      <c r="G53" s="45" t="s">
        <v>90</v>
      </c>
      <c r="H53" s="85" t="s">
        <v>91</v>
      </c>
      <c r="I53" s="46"/>
      <c r="J53" s="5"/>
      <c r="K53" s="173">
        <v>0</v>
      </c>
      <c r="L53" s="173">
        <v>0</v>
      </c>
      <c r="M53" s="185">
        <v>0</v>
      </c>
    </row>
    <row r="54" spans="1:13" ht="33.75" hidden="1" customHeight="1" x14ac:dyDescent="0.3">
      <c r="A54" s="11"/>
      <c r="B54" s="27"/>
      <c r="C54" s="27"/>
      <c r="D54" s="27"/>
      <c r="E54" s="27"/>
      <c r="F54" s="28"/>
      <c r="G54" s="151" t="s">
        <v>92</v>
      </c>
      <c r="H54" s="79" t="s">
        <v>93</v>
      </c>
      <c r="I54" s="10"/>
      <c r="J54" s="1"/>
      <c r="K54" s="174">
        <v>0</v>
      </c>
      <c r="L54" s="174">
        <v>0</v>
      </c>
      <c r="M54" s="182">
        <v>0</v>
      </c>
    </row>
    <row r="55" spans="1:13" ht="38.25" hidden="1" customHeight="1" x14ac:dyDescent="0.3">
      <c r="A55" s="11"/>
      <c r="B55" s="27"/>
      <c r="C55" s="27"/>
      <c r="D55" s="27"/>
      <c r="E55" s="27"/>
      <c r="F55" s="28"/>
      <c r="G55" s="36" t="s">
        <v>2</v>
      </c>
      <c r="H55" s="77"/>
      <c r="I55" s="10">
        <v>200</v>
      </c>
      <c r="J55" s="1"/>
      <c r="K55" s="174">
        <v>0</v>
      </c>
      <c r="L55" s="174">
        <v>0</v>
      </c>
      <c r="M55" s="182">
        <v>0</v>
      </c>
    </row>
    <row r="56" spans="1:13" ht="52.5" customHeight="1" x14ac:dyDescent="0.3">
      <c r="A56" s="11"/>
      <c r="B56" s="101"/>
      <c r="C56" s="101"/>
      <c r="D56" s="101"/>
      <c r="E56" s="101"/>
      <c r="F56" s="102"/>
      <c r="G56" s="144" t="s">
        <v>151</v>
      </c>
      <c r="H56" s="75" t="s">
        <v>157</v>
      </c>
      <c r="I56" s="63"/>
      <c r="J56" s="1"/>
      <c r="K56" s="173">
        <f t="shared" ref="K56:L58" si="6">K57</f>
        <v>10000</v>
      </c>
      <c r="L56" s="173">
        <f t="shared" si="6"/>
        <v>0</v>
      </c>
      <c r="M56" s="180">
        <f>L56/K56*100</f>
        <v>0</v>
      </c>
    </row>
    <row r="57" spans="1:13" ht="51.75" customHeight="1" x14ac:dyDescent="0.3">
      <c r="A57" s="11"/>
      <c r="B57" s="101"/>
      <c r="C57" s="101"/>
      <c r="D57" s="101"/>
      <c r="E57" s="101"/>
      <c r="F57" s="102"/>
      <c r="G57" s="144" t="s">
        <v>152</v>
      </c>
      <c r="H57" s="75" t="s">
        <v>156</v>
      </c>
      <c r="I57" s="63"/>
      <c r="J57" s="1"/>
      <c r="K57" s="173">
        <f t="shared" si="6"/>
        <v>10000</v>
      </c>
      <c r="L57" s="173">
        <f t="shared" si="6"/>
        <v>0</v>
      </c>
      <c r="M57" s="180">
        <f>L57/K57*100</f>
        <v>0</v>
      </c>
    </row>
    <row r="58" spans="1:13" ht="36" customHeight="1" x14ac:dyDescent="0.3">
      <c r="A58" s="11"/>
      <c r="B58" s="101"/>
      <c r="C58" s="101"/>
      <c r="D58" s="101"/>
      <c r="E58" s="101"/>
      <c r="F58" s="102"/>
      <c r="G58" s="49" t="s">
        <v>153</v>
      </c>
      <c r="H58" s="75" t="s">
        <v>155</v>
      </c>
      <c r="I58" s="63"/>
      <c r="J58" s="5"/>
      <c r="K58" s="173">
        <f t="shared" si="6"/>
        <v>10000</v>
      </c>
      <c r="L58" s="173">
        <f t="shared" si="6"/>
        <v>0</v>
      </c>
      <c r="M58" s="180">
        <f>L58/K58*100</f>
        <v>0</v>
      </c>
    </row>
    <row r="59" spans="1:13" ht="31.2" x14ac:dyDescent="0.3">
      <c r="A59" s="11"/>
      <c r="B59" s="101"/>
      <c r="C59" s="101"/>
      <c r="D59" s="101"/>
      <c r="E59" s="101"/>
      <c r="F59" s="102"/>
      <c r="G59" s="106" t="s">
        <v>92</v>
      </c>
      <c r="H59" s="76" t="s">
        <v>154</v>
      </c>
      <c r="I59" s="2"/>
      <c r="J59" s="1"/>
      <c r="K59" s="174">
        <f>K60+K61</f>
        <v>10000</v>
      </c>
      <c r="L59" s="174">
        <f>L60+L61</f>
        <v>0</v>
      </c>
      <c r="M59" s="181">
        <f>L59/K59*100</f>
        <v>0</v>
      </c>
    </row>
    <row r="60" spans="1:13" ht="94.5" hidden="1" customHeight="1" x14ac:dyDescent="0.3">
      <c r="A60" s="11"/>
      <c r="B60" s="133"/>
      <c r="C60" s="133"/>
      <c r="D60" s="133"/>
      <c r="E60" s="133"/>
      <c r="F60" s="134"/>
      <c r="G60" s="106" t="s">
        <v>3</v>
      </c>
      <c r="H60" s="76"/>
      <c r="I60" s="2">
        <v>100</v>
      </c>
      <c r="J60" s="1"/>
      <c r="K60" s="174">
        <v>0</v>
      </c>
      <c r="L60" s="174">
        <v>0</v>
      </c>
      <c r="M60" s="182">
        <v>0</v>
      </c>
    </row>
    <row r="61" spans="1:13" ht="39" customHeight="1" x14ac:dyDescent="0.3">
      <c r="A61" s="11"/>
      <c r="B61" s="101"/>
      <c r="C61" s="101"/>
      <c r="D61" s="101"/>
      <c r="E61" s="101"/>
      <c r="F61" s="102"/>
      <c r="G61" s="8" t="s">
        <v>2</v>
      </c>
      <c r="H61" s="105"/>
      <c r="I61" s="2">
        <v>200</v>
      </c>
      <c r="J61" s="1"/>
      <c r="K61" s="174">
        <v>10000</v>
      </c>
      <c r="L61" s="174">
        <v>0</v>
      </c>
      <c r="M61" s="181">
        <f>L61/K61*100</f>
        <v>0</v>
      </c>
    </row>
    <row r="62" spans="1:13" ht="48" customHeight="1" x14ac:dyDescent="0.3">
      <c r="A62" s="11"/>
      <c r="B62" s="27"/>
      <c r="C62" s="27"/>
      <c r="D62" s="27"/>
      <c r="E62" s="27"/>
      <c r="F62" s="28"/>
      <c r="G62" s="149" t="s">
        <v>94</v>
      </c>
      <c r="H62" s="80" t="s">
        <v>95</v>
      </c>
      <c r="I62" s="4"/>
      <c r="J62" s="5"/>
      <c r="K62" s="175">
        <f>K68</f>
        <v>1858860</v>
      </c>
      <c r="L62" s="175">
        <f>L68</f>
        <v>1308145.7</v>
      </c>
      <c r="M62" s="180">
        <f>L62/K62*100</f>
        <v>70.373546151942591</v>
      </c>
    </row>
    <row r="63" spans="1:13" ht="48" hidden="1" customHeight="1" x14ac:dyDescent="0.3">
      <c r="A63" s="11"/>
      <c r="B63" s="40"/>
      <c r="C63" s="40"/>
      <c r="D63" s="40"/>
      <c r="E63" s="40"/>
      <c r="F63" s="41"/>
      <c r="G63" s="144" t="s">
        <v>58</v>
      </c>
      <c r="H63" s="84" t="s">
        <v>43</v>
      </c>
      <c r="I63" s="4"/>
      <c r="J63" s="5"/>
      <c r="K63" s="175">
        <f>K64+K66</f>
        <v>0</v>
      </c>
      <c r="L63" s="175">
        <f>L64+L66</f>
        <v>0</v>
      </c>
      <c r="M63" s="183">
        <f>M64+M66</f>
        <v>0</v>
      </c>
    </row>
    <row r="64" spans="1:13" ht="48.75" hidden="1" customHeight="1" x14ac:dyDescent="0.3">
      <c r="A64" s="11"/>
      <c r="B64" s="31"/>
      <c r="C64" s="31"/>
      <c r="D64" s="31"/>
      <c r="E64" s="31"/>
      <c r="F64" s="32"/>
      <c r="G64" s="154" t="s">
        <v>59</v>
      </c>
      <c r="H64" s="79" t="s">
        <v>44</v>
      </c>
      <c r="I64" s="10" t="s">
        <v>0</v>
      </c>
      <c r="J64" s="1"/>
      <c r="K64" s="176">
        <v>0</v>
      </c>
      <c r="L64" s="176">
        <v>0</v>
      </c>
      <c r="M64" s="184">
        <v>0</v>
      </c>
    </row>
    <row r="65" spans="1:13" ht="46.8" hidden="1" x14ac:dyDescent="0.3">
      <c r="A65" s="11"/>
      <c r="B65" s="31"/>
      <c r="C65" s="31"/>
      <c r="D65" s="31"/>
      <c r="E65" s="31"/>
      <c r="F65" s="32"/>
      <c r="G65" s="8" t="s">
        <v>33</v>
      </c>
      <c r="H65" s="77" t="s">
        <v>0</v>
      </c>
      <c r="I65" s="10">
        <v>400</v>
      </c>
      <c r="J65" s="1"/>
      <c r="K65" s="176">
        <v>0</v>
      </c>
      <c r="L65" s="176">
        <v>0</v>
      </c>
      <c r="M65" s="184">
        <v>0</v>
      </c>
    </row>
    <row r="66" spans="1:13" ht="46.8" hidden="1" x14ac:dyDescent="0.3">
      <c r="A66" s="11"/>
      <c r="B66" s="51"/>
      <c r="C66" s="51"/>
      <c r="D66" s="51"/>
      <c r="E66" s="51"/>
      <c r="F66" s="52"/>
      <c r="G66" s="8" t="s">
        <v>55</v>
      </c>
      <c r="H66" s="79" t="s">
        <v>54</v>
      </c>
      <c r="I66" s="10"/>
      <c r="J66" s="1"/>
      <c r="K66" s="176">
        <v>0</v>
      </c>
      <c r="L66" s="176">
        <v>0</v>
      </c>
      <c r="M66" s="184">
        <v>0</v>
      </c>
    </row>
    <row r="67" spans="1:13" ht="5.25" hidden="1" customHeight="1" x14ac:dyDescent="0.3">
      <c r="A67" s="11"/>
      <c r="B67" s="51"/>
      <c r="C67" s="51"/>
      <c r="D67" s="51"/>
      <c r="E67" s="51"/>
      <c r="F67" s="52"/>
      <c r="G67" s="8" t="s">
        <v>2</v>
      </c>
      <c r="H67" s="77"/>
      <c r="I67" s="10">
        <v>200</v>
      </c>
      <c r="J67" s="1"/>
      <c r="K67" s="176">
        <v>0</v>
      </c>
      <c r="L67" s="176">
        <v>0</v>
      </c>
      <c r="M67" s="184">
        <v>0</v>
      </c>
    </row>
    <row r="68" spans="1:13" ht="54" customHeight="1" x14ac:dyDescent="0.3">
      <c r="A68" s="11"/>
      <c r="B68" s="40"/>
      <c r="C68" s="40"/>
      <c r="D68" s="40"/>
      <c r="E68" s="40"/>
      <c r="F68" s="41"/>
      <c r="G68" s="49" t="s">
        <v>127</v>
      </c>
      <c r="H68" s="84" t="s">
        <v>113</v>
      </c>
      <c r="I68" s="4"/>
      <c r="J68" s="5"/>
      <c r="K68" s="175">
        <f>K69+K73</f>
        <v>1858860</v>
      </c>
      <c r="L68" s="175">
        <f>L69+L73</f>
        <v>1308145.7</v>
      </c>
      <c r="M68" s="180">
        <f t="shared" ref="M68:M76" si="7">L68/K68*100</f>
        <v>70.373546151942591</v>
      </c>
    </row>
    <row r="69" spans="1:13" ht="36.75" customHeight="1" x14ac:dyDescent="0.3">
      <c r="A69" s="11"/>
      <c r="B69" s="70"/>
      <c r="C69" s="70"/>
      <c r="D69" s="70"/>
      <c r="E69" s="70"/>
      <c r="F69" s="71"/>
      <c r="G69" s="155" t="s">
        <v>96</v>
      </c>
      <c r="H69" s="84" t="s">
        <v>114</v>
      </c>
      <c r="I69" s="4"/>
      <c r="J69" s="5"/>
      <c r="K69" s="175">
        <f t="shared" ref="K69:L69" si="8">K70</f>
        <v>1508000</v>
      </c>
      <c r="L69" s="175">
        <f t="shared" si="8"/>
        <v>1144570.7</v>
      </c>
      <c r="M69" s="180">
        <f t="shared" si="7"/>
        <v>75.899913793103451</v>
      </c>
    </row>
    <row r="70" spans="1:13" ht="41.4" x14ac:dyDescent="0.3">
      <c r="A70" s="11"/>
      <c r="B70" s="40"/>
      <c r="C70" s="40"/>
      <c r="D70" s="40"/>
      <c r="E70" s="40"/>
      <c r="F70" s="41"/>
      <c r="G70" s="151" t="s">
        <v>126</v>
      </c>
      <c r="H70" s="79" t="s">
        <v>115</v>
      </c>
      <c r="I70" s="10"/>
      <c r="J70" s="1"/>
      <c r="K70" s="176">
        <f>K71+K72</f>
        <v>1508000</v>
      </c>
      <c r="L70" s="176">
        <f>L71+L72</f>
        <v>1144570.7</v>
      </c>
      <c r="M70" s="181">
        <f t="shared" si="7"/>
        <v>75.899913793103451</v>
      </c>
    </row>
    <row r="71" spans="1:13" ht="35.25" customHeight="1" x14ac:dyDescent="0.3">
      <c r="A71" s="11"/>
      <c r="B71" s="135"/>
      <c r="C71" s="135"/>
      <c r="D71" s="135"/>
      <c r="E71" s="135"/>
      <c r="F71" s="136"/>
      <c r="G71" s="8" t="s">
        <v>2</v>
      </c>
      <c r="H71" s="77"/>
      <c r="I71" s="10">
        <v>200</v>
      </c>
      <c r="J71" s="1"/>
      <c r="K71" s="176">
        <v>1248000</v>
      </c>
      <c r="L71" s="176">
        <v>887442.7</v>
      </c>
      <c r="M71" s="181">
        <f t="shared" si="7"/>
        <v>71.109190705128199</v>
      </c>
    </row>
    <row r="72" spans="1:13" ht="21.75" customHeight="1" x14ac:dyDescent="0.3">
      <c r="A72" s="11"/>
      <c r="B72" s="40"/>
      <c r="C72" s="40"/>
      <c r="D72" s="40"/>
      <c r="E72" s="40"/>
      <c r="F72" s="41"/>
      <c r="G72" s="160" t="s">
        <v>4</v>
      </c>
      <c r="H72" s="161"/>
      <c r="I72" s="119">
        <v>500</v>
      </c>
      <c r="J72" s="120"/>
      <c r="K72" s="174">
        <v>260000</v>
      </c>
      <c r="L72" s="174">
        <v>257128</v>
      </c>
      <c r="M72" s="181">
        <f t="shared" si="7"/>
        <v>98.895384615384614</v>
      </c>
    </row>
    <row r="73" spans="1:13" ht="54" customHeight="1" x14ac:dyDescent="0.3">
      <c r="A73" s="11"/>
      <c r="B73" s="70"/>
      <c r="C73" s="70"/>
      <c r="D73" s="70"/>
      <c r="E73" s="70"/>
      <c r="F73" s="71"/>
      <c r="G73" s="49" t="s">
        <v>98</v>
      </c>
      <c r="H73" s="84" t="s">
        <v>117</v>
      </c>
      <c r="I73" s="4"/>
      <c r="J73" s="5"/>
      <c r="K73" s="175">
        <f>K74+K76+K78+K80</f>
        <v>350860</v>
      </c>
      <c r="L73" s="175">
        <f>L74+L76+L78+L80</f>
        <v>163575</v>
      </c>
      <c r="M73" s="180">
        <f t="shared" si="7"/>
        <v>46.621159436812405</v>
      </c>
    </row>
    <row r="74" spans="1:13" ht="41.4" x14ac:dyDescent="0.3">
      <c r="A74" s="11"/>
      <c r="B74" s="70"/>
      <c r="C74" s="70"/>
      <c r="D74" s="70"/>
      <c r="E74" s="70"/>
      <c r="F74" s="71"/>
      <c r="G74" s="151" t="s">
        <v>126</v>
      </c>
      <c r="H74" s="79" t="s">
        <v>116</v>
      </c>
      <c r="I74" s="10"/>
      <c r="J74" s="1"/>
      <c r="K74" s="176">
        <v>285771</v>
      </c>
      <c r="L74" s="176">
        <v>163575</v>
      </c>
      <c r="M74" s="181">
        <f t="shared" si="7"/>
        <v>57.239887882255367</v>
      </c>
    </row>
    <row r="75" spans="1:13" ht="34.5" customHeight="1" x14ac:dyDescent="0.3">
      <c r="A75" s="11"/>
      <c r="B75" s="70"/>
      <c r="C75" s="70"/>
      <c r="D75" s="70"/>
      <c r="E75" s="70"/>
      <c r="F75" s="71"/>
      <c r="G75" s="8" t="s">
        <v>2</v>
      </c>
      <c r="H75" s="77"/>
      <c r="I75" s="10">
        <v>200</v>
      </c>
      <c r="J75" s="1"/>
      <c r="K75" s="176">
        <v>285771</v>
      </c>
      <c r="L75" s="176">
        <v>163575</v>
      </c>
      <c r="M75" s="181">
        <f t="shared" si="7"/>
        <v>57.239887882255367</v>
      </c>
    </row>
    <row r="76" spans="1:13" ht="33.75" customHeight="1" x14ac:dyDescent="0.3">
      <c r="A76" s="11"/>
      <c r="B76" s="142"/>
      <c r="C76" s="142"/>
      <c r="D76" s="142"/>
      <c r="E76" s="142"/>
      <c r="F76" s="143"/>
      <c r="G76" s="156" t="s">
        <v>204</v>
      </c>
      <c r="H76" s="77" t="s">
        <v>205</v>
      </c>
      <c r="I76" s="10"/>
      <c r="J76" s="1"/>
      <c r="K76" s="176">
        <v>65089</v>
      </c>
      <c r="L76" s="176">
        <v>0</v>
      </c>
      <c r="M76" s="181">
        <f t="shared" si="7"/>
        <v>0</v>
      </c>
    </row>
    <row r="77" spans="1:13" ht="16.5" hidden="1" customHeight="1" x14ac:dyDescent="0.3">
      <c r="A77" s="11"/>
      <c r="B77" s="140"/>
      <c r="C77" s="140"/>
      <c r="D77" s="140"/>
      <c r="E77" s="140"/>
      <c r="F77" s="141"/>
      <c r="G77" s="8" t="s">
        <v>4</v>
      </c>
      <c r="H77" s="108"/>
      <c r="I77" s="10">
        <v>500</v>
      </c>
      <c r="J77" s="1"/>
      <c r="K77" s="176">
        <v>0</v>
      </c>
      <c r="L77" s="176">
        <v>0</v>
      </c>
      <c r="M77" s="184">
        <v>0</v>
      </c>
    </row>
    <row r="78" spans="1:13" ht="45.75" hidden="1" customHeight="1" x14ac:dyDescent="0.3">
      <c r="A78" s="11"/>
      <c r="B78" s="70"/>
      <c r="C78" s="70"/>
      <c r="D78" s="70"/>
      <c r="E78" s="70"/>
      <c r="F78" s="71"/>
      <c r="G78" s="156" t="s">
        <v>193</v>
      </c>
      <c r="H78" s="77" t="s">
        <v>194</v>
      </c>
      <c r="I78" s="10"/>
      <c r="J78" s="1"/>
      <c r="K78" s="174">
        <v>0</v>
      </c>
      <c r="L78" s="174">
        <v>0</v>
      </c>
      <c r="M78" s="182">
        <v>0</v>
      </c>
    </row>
    <row r="79" spans="1:13" ht="18.75" customHeight="1" x14ac:dyDescent="0.3">
      <c r="A79" s="11"/>
      <c r="B79" s="70"/>
      <c r="C79" s="70"/>
      <c r="D79" s="70"/>
      <c r="E79" s="70"/>
      <c r="F79" s="71"/>
      <c r="G79" s="160" t="s">
        <v>4</v>
      </c>
      <c r="H79" s="86"/>
      <c r="I79" s="10">
        <v>500</v>
      </c>
      <c r="J79" s="1"/>
      <c r="K79" s="174">
        <v>65089</v>
      </c>
      <c r="L79" s="174">
        <v>0</v>
      </c>
      <c r="M79" s="181">
        <f>L79/K79*100</f>
        <v>0</v>
      </c>
    </row>
    <row r="80" spans="1:13" ht="38.25" hidden="1" customHeight="1" x14ac:dyDescent="0.3">
      <c r="A80" s="11"/>
      <c r="B80" s="70"/>
      <c r="C80" s="70"/>
      <c r="D80" s="70"/>
      <c r="E80" s="70"/>
      <c r="F80" s="71"/>
      <c r="G80" s="156" t="s">
        <v>207</v>
      </c>
      <c r="H80" s="77" t="s">
        <v>206</v>
      </c>
      <c r="I80" s="10"/>
      <c r="J80" s="1"/>
      <c r="K80" s="174">
        <v>0</v>
      </c>
      <c r="L80" s="174">
        <v>0</v>
      </c>
      <c r="M80" s="182">
        <v>0</v>
      </c>
    </row>
    <row r="81" spans="1:13" ht="33.75" hidden="1" customHeight="1" x14ac:dyDescent="0.3">
      <c r="A81" s="11"/>
      <c r="B81" s="70"/>
      <c r="C81" s="70"/>
      <c r="D81" s="70"/>
      <c r="E81" s="70"/>
      <c r="F81" s="71"/>
      <c r="G81" s="36" t="s">
        <v>2</v>
      </c>
      <c r="H81" s="108"/>
      <c r="I81" s="10">
        <v>200</v>
      </c>
      <c r="J81" s="1"/>
      <c r="K81" s="174">
        <v>0</v>
      </c>
      <c r="L81" s="174">
        <v>0</v>
      </c>
      <c r="M81" s="182">
        <v>0</v>
      </c>
    </row>
    <row r="82" spans="1:13" ht="50.25" customHeight="1" x14ac:dyDescent="0.3">
      <c r="A82" s="11"/>
      <c r="B82" s="101"/>
      <c r="C82" s="101"/>
      <c r="D82" s="101"/>
      <c r="E82" s="101"/>
      <c r="F82" s="102"/>
      <c r="G82" s="113" t="s">
        <v>158</v>
      </c>
      <c r="H82" s="109" t="s">
        <v>161</v>
      </c>
      <c r="I82" s="112"/>
      <c r="J82" s="5"/>
      <c r="K82" s="175">
        <f>K83</f>
        <v>69904</v>
      </c>
      <c r="L82" s="175">
        <f>L83</f>
        <v>0</v>
      </c>
      <c r="M82" s="180">
        <f t="shared" ref="M82:M95" si="9">L82/K82*100</f>
        <v>0</v>
      </c>
    </row>
    <row r="83" spans="1:13" ht="51" customHeight="1" x14ac:dyDescent="0.3">
      <c r="A83" s="11"/>
      <c r="B83" s="101"/>
      <c r="C83" s="101"/>
      <c r="D83" s="101"/>
      <c r="E83" s="101"/>
      <c r="F83" s="102"/>
      <c r="G83" s="157" t="s">
        <v>159</v>
      </c>
      <c r="H83" s="109" t="s">
        <v>162</v>
      </c>
      <c r="I83" s="112"/>
      <c r="J83" s="5"/>
      <c r="K83" s="175">
        <f t="shared" ref="K83:L83" si="10">K84</f>
        <v>69904</v>
      </c>
      <c r="L83" s="175">
        <f t="shared" si="10"/>
        <v>0</v>
      </c>
      <c r="M83" s="180">
        <f t="shared" si="9"/>
        <v>0</v>
      </c>
    </row>
    <row r="84" spans="1:13" ht="37.5" customHeight="1" x14ac:dyDescent="0.3">
      <c r="A84" s="11"/>
      <c r="B84" s="101"/>
      <c r="C84" s="101"/>
      <c r="D84" s="101"/>
      <c r="E84" s="101"/>
      <c r="F84" s="102"/>
      <c r="G84" s="113" t="s">
        <v>160</v>
      </c>
      <c r="H84" s="109" t="s">
        <v>163</v>
      </c>
      <c r="I84" s="112"/>
      <c r="J84" s="5"/>
      <c r="K84" s="175">
        <f>K85+K87</f>
        <v>69904</v>
      </c>
      <c r="L84" s="175">
        <v>0</v>
      </c>
      <c r="M84" s="180">
        <f t="shared" si="9"/>
        <v>0</v>
      </c>
    </row>
    <row r="85" spans="1:13" ht="94.5" customHeight="1" x14ac:dyDescent="0.3">
      <c r="A85" s="11"/>
      <c r="B85" s="101"/>
      <c r="C85" s="101"/>
      <c r="D85" s="101"/>
      <c r="E85" s="101"/>
      <c r="F85" s="102"/>
      <c r="G85" s="158" t="s">
        <v>190</v>
      </c>
      <c r="H85" s="110" t="s">
        <v>164</v>
      </c>
      <c r="I85" s="107"/>
      <c r="J85" s="1"/>
      <c r="K85" s="176">
        <v>3496</v>
      </c>
      <c r="L85" s="176">
        <v>0</v>
      </c>
      <c r="M85" s="181">
        <f t="shared" si="9"/>
        <v>0</v>
      </c>
    </row>
    <row r="86" spans="1:13" ht="19.5" customHeight="1" x14ac:dyDescent="0.3">
      <c r="A86" s="11"/>
      <c r="B86" s="101"/>
      <c r="C86" s="101"/>
      <c r="D86" s="101"/>
      <c r="E86" s="101"/>
      <c r="F86" s="102"/>
      <c r="G86" s="36" t="s">
        <v>1</v>
      </c>
      <c r="H86" s="111"/>
      <c r="I86" s="10">
        <v>800</v>
      </c>
      <c r="J86" s="1"/>
      <c r="K86" s="176">
        <v>3496</v>
      </c>
      <c r="L86" s="176">
        <v>0</v>
      </c>
      <c r="M86" s="181">
        <f t="shared" si="9"/>
        <v>0</v>
      </c>
    </row>
    <row r="87" spans="1:13" ht="103.5" customHeight="1" x14ac:dyDescent="0.3">
      <c r="A87" s="11"/>
      <c r="B87" s="101"/>
      <c r="C87" s="101"/>
      <c r="D87" s="101"/>
      <c r="E87" s="101"/>
      <c r="F87" s="102"/>
      <c r="G87" s="106" t="s">
        <v>191</v>
      </c>
      <c r="H87" s="110" t="s">
        <v>165</v>
      </c>
      <c r="I87" s="10"/>
      <c r="J87" s="1"/>
      <c r="K87" s="176">
        <v>66408</v>
      </c>
      <c r="L87" s="176">
        <v>0</v>
      </c>
      <c r="M87" s="181">
        <f t="shared" si="9"/>
        <v>0</v>
      </c>
    </row>
    <row r="88" spans="1:13" ht="17.25" customHeight="1" x14ac:dyDescent="0.3">
      <c r="A88" s="11"/>
      <c r="B88" s="101"/>
      <c r="C88" s="101"/>
      <c r="D88" s="101"/>
      <c r="E88" s="101"/>
      <c r="F88" s="102"/>
      <c r="G88" s="36" t="s">
        <v>1</v>
      </c>
      <c r="H88" s="86"/>
      <c r="I88" s="10">
        <v>800</v>
      </c>
      <c r="J88" s="1"/>
      <c r="K88" s="176">
        <v>66408</v>
      </c>
      <c r="L88" s="176">
        <v>0</v>
      </c>
      <c r="M88" s="181">
        <f t="shared" si="9"/>
        <v>0</v>
      </c>
    </row>
    <row r="89" spans="1:13" ht="50.25" customHeight="1" x14ac:dyDescent="0.3">
      <c r="A89" s="11"/>
      <c r="B89" s="193" t="s">
        <v>15</v>
      </c>
      <c r="C89" s="193"/>
      <c r="D89" s="193"/>
      <c r="E89" s="193"/>
      <c r="F89" s="194"/>
      <c r="G89" s="144" t="s">
        <v>45</v>
      </c>
      <c r="H89" s="78" t="s">
        <v>100</v>
      </c>
      <c r="I89" s="4" t="s">
        <v>0</v>
      </c>
      <c r="J89" s="5"/>
      <c r="K89" s="175">
        <f t="shared" ref="K89:L90" si="11">K90</f>
        <v>3559659</v>
      </c>
      <c r="L89" s="175">
        <f t="shared" si="11"/>
        <v>2015322.36</v>
      </c>
      <c r="M89" s="180">
        <f t="shared" si="9"/>
        <v>56.615601662968288</v>
      </c>
    </row>
    <row r="90" spans="1:13" ht="102.75" customHeight="1" x14ac:dyDescent="0.3">
      <c r="A90" s="11"/>
      <c r="B90" s="191" t="s">
        <v>14</v>
      </c>
      <c r="C90" s="191"/>
      <c r="D90" s="191"/>
      <c r="E90" s="191"/>
      <c r="F90" s="192"/>
      <c r="G90" s="144" t="s">
        <v>125</v>
      </c>
      <c r="H90" s="78" t="s">
        <v>101</v>
      </c>
      <c r="I90" s="4" t="s">
        <v>0</v>
      </c>
      <c r="J90" s="5"/>
      <c r="K90" s="175">
        <f t="shared" si="11"/>
        <v>3559659</v>
      </c>
      <c r="L90" s="175">
        <f t="shared" si="11"/>
        <v>2015322.36</v>
      </c>
      <c r="M90" s="180">
        <f t="shared" si="9"/>
        <v>56.615601662968288</v>
      </c>
    </row>
    <row r="91" spans="1:13" ht="129" customHeight="1" x14ac:dyDescent="0.3">
      <c r="A91" s="11"/>
      <c r="B91" s="68"/>
      <c r="C91" s="68"/>
      <c r="D91" s="68"/>
      <c r="E91" s="68"/>
      <c r="F91" s="69"/>
      <c r="G91" s="144" t="s">
        <v>103</v>
      </c>
      <c r="H91" s="78" t="s">
        <v>104</v>
      </c>
      <c r="I91" s="4"/>
      <c r="J91" s="5"/>
      <c r="K91" s="175">
        <f>K92+K94+K97+K100+K103+K106</f>
        <v>3559659</v>
      </c>
      <c r="L91" s="175">
        <f>L92+L94+L97+L100+L103+L106</f>
        <v>2015322.36</v>
      </c>
      <c r="M91" s="180">
        <f t="shared" si="9"/>
        <v>56.615601662968288</v>
      </c>
    </row>
    <row r="92" spans="1:13" ht="31.5" customHeight="1" x14ac:dyDescent="0.3">
      <c r="A92" s="11"/>
      <c r="B92" s="189" t="s">
        <v>13</v>
      </c>
      <c r="C92" s="189"/>
      <c r="D92" s="189"/>
      <c r="E92" s="189"/>
      <c r="F92" s="190"/>
      <c r="G92" s="145" t="s">
        <v>51</v>
      </c>
      <c r="H92" s="87" t="s">
        <v>102</v>
      </c>
      <c r="I92" s="10" t="s">
        <v>0</v>
      </c>
      <c r="J92" s="1"/>
      <c r="K92" s="176">
        <v>1191237.95</v>
      </c>
      <c r="L92" s="176">
        <v>242381.31</v>
      </c>
      <c r="M92" s="181">
        <f t="shared" si="9"/>
        <v>20.347010435656454</v>
      </c>
    </row>
    <row r="93" spans="1:13" ht="32.25" customHeight="1" x14ac:dyDescent="0.3">
      <c r="A93" s="11"/>
      <c r="B93" s="197">
        <v>800</v>
      </c>
      <c r="C93" s="197"/>
      <c r="D93" s="197"/>
      <c r="E93" s="197"/>
      <c r="F93" s="198"/>
      <c r="G93" s="37" t="s">
        <v>2</v>
      </c>
      <c r="H93" s="77" t="s">
        <v>0</v>
      </c>
      <c r="I93" s="10">
        <v>200</v>
      </c>
      <c r="J93" s="1"/>
      <c r="K93" s="176">
        <v>1191237.95</v>
      </c>
      <c r="L93" s="176">
        <v>242381.31</v>
      </c>
      <c r="M93" s="181">
        <f t="shared" si="9"/>
        <v>20.347010435656454</v>
      </c>
    </row>
    <row r="94" spans="1:13" ht="35.25" customHeight="1" x14ac:dyDescent="0.3">
      <c r="A94" s="11"/>
      <c r="B94" s="195" t="s">
        <v>12</v>
      </c>
      <c r="C94" s="195"/>
      <c r="D94" s="195"/>
      <c r="E94" s="195"/>
      <c r="F94" s="196"/>
      <c r="G94" s="151" t="s">
        <v>46</v>
      </c>
      <c r="H94" s="77" t="s">
        <v>138</v>
      </c>
      <c r="I94" s="10" t="s">
        <v>0</v>
      </c>
      <c r="J94" s="1"/>
      <c r="K94" s="174">
        <v>2250000</v>
      </c>
      <c r="L94" s="174">
        <v>1662646.53</v>
      </c>
      <c r="M94" s="181">
        <f t="shared" si="9"/>
        <v>73.895401333333339</v>
      </c>
    </row>
    <row r="95" spans="1:13" ht="38.25" customHeight="1" x14ac:dyDescent="0.3">
      <c r="A95" s="11"/>
      <c r="B95" s="19"/>
      <c r="C95" s="19"/>
      <c r="D95" s="19"/>
      <c r="E95" s="19"/>
      <c r="F95" s="20"/>
      <c r="G95" s="8" t="s">
        <v>2</v>
      </c>
      <c r="H95" s="77" t="s">
        <v>0</v>
      </c>
      <c r="I95" s="10">
        <v>200</v>
      </c>
      <c r="J95" s="1"/>
      <c r="K95" s="174">
        <v>2250000</v>
      </c>
      <c r="L95" s="174">
        <v>1662646.53</v>
      </c>
      <c r="M95" s="181">
        <f t="shared" si="9"/>
        <v>73.895401333333339</v>
      </c>
    </row>
    <row r="96" spans="1:13" ht="49.5" hidden="1" customHeight="1" x14ac:dyDescent="0.3">
      <c r="A96" s="11"/>
      <c r="B96" s="125"/>
      <c r="C96" s="125"/>
      <c r="D96" s="125"/>
      <c r="E96" s="125"/>
      <c r="F96" s="126"/>
      <c r="G96" s="8" t="s">
        <v>4</v>
      </c>
      <c r="H96" s="77" t="s">
        <v>0</v>
      </c>
      <c r="I96" s="10">
        <v>500</v>
      </c>
      <c r="J96" s="1"/>
      <c r="K96" s="174">
        <v>0</v>
      </c>
      <c r="L96" s="174">
        <v>0</v>
      </c>
      <c r="M96" s="182">
        <v>0</v>
      </c>
    </row>
    <row r="97" spans="1:13" ht="33.75" customHeight="1" x14ac:dyDescent="0.3">
      <c r="A97" s="11"/>
      <c r="B97" s="101"/>
      <c r="C97" s="101"/>
      <c r="D97" s="101"/>
      <c r="E97" s="101"/>
      <c r="F97" s="102"/>
      <c r="G97" s="151" t="s">
        <v>166</v>
      </c>
      <c r="H97" s="77" t="s">
        <v>167</v>
      </c>
      <c r="I97" s="10"/>
      <c r="J97" s="1"/>
      <c r="K97" s="174">
        <v>118421.05</v>
      </c>
      <c r="L97" s="174">
        <v>110294.52</v>
      </c>
      <c r="M97" s="181">
        <f>L97/K97*100</f>
        <v>93.137596736391032</v>
      </c>
    </row>
    <row r="98" spans="1:13" ht="33" customHeight="1" x14ac:dyDescent="0.3">
      <c r="A98" s="11"/>
      <c r="B98" s="101"/>
      <c r="C98" s="101"/>
      <c r="D98" s="101"/>
      <c r="E98" s="101"/>
      <c r="F98" s="102"/>
      <c r="G98" s="8" t="s">
        <v>2</v>
      </c>
      <c r="H98" s="9"/>
      <c r="I98" s="10">
        <v>200</v>
      </c>
      <c r="J98" s="1"/>
      <c r="K98" s="174">
        <v>118421.05</v>
      </c>
      <c r="L98" s="174">
        <v>110294.52</v>
      </c>
      <c r="M98" s="181">
        <f>L98/K98*100</f>
        <v>93.137596736391032</v>
      </c>
    </row>
    <row r="99" spans="1:13" ht="43.5" hidden="1" customHeight="1" x14ac:dyDescent="0.3">
      <c r="A99" s="11"/>
      <c r="B99" s="125"/>
      <c r="C99" s="125"/>
      <c r="D99" s="125"/>
      <c r="E99" s="125"/>
      <c r="F99" s="126"/>
      <c r="G99" s="8" t="s">
        <v>4</v>
      </c>
      <c r="H99" s="77" t="s">
        <v>0</v>
      </c>
      <c r="I99" s="10">
        <v>500</v>
      </c>
      <c r="J99" s="1"/>
      <c r="K99" s="174">
        <v>0</v>
      </c>
      <c r="L99" s="174">
        <v>0</v>
      </c>
      <c r="M99" s="182">
        <v>0</v>
      </c>
    </row>
    <row r="100" spans="1:13" ht="60.75" hidden="1" customHeight="1" x14ac:dyDescent="0.3">
      <c r="A100" s="11"/>
      <c r="B100" s="116"/>
      <c r="C100" s="116"/>
      <c r="D100" s="116"/>
      <c r="E100" s="116"/>
      <c r="F100" s="117"/>
      <c r="G100" s="152" t="s">
        <v>183</v>
      </c>
      <c r="H100" s="77" t="s">
        <v>180</v>
      </c>
      <c r="I100" s="10" t="s">
        <v>0</v>
      </c>
      <c r="J100" s="1"/>
      <c r="K100" s="174"/>
      <c r="L100" s="174"/>
      <c r="M100" s="182"/>
    </row>
    <row r="101" spans="1:13" ht="53.25" hidden="1" customHeight="1" x14ac:dyDescent="0.3">
      <c r="A101" s="11"/>
      <c r="B101" s="131"/>
      <c r="C101" s="131"/>
      <c r="D101" s="131"/>
      <c r="E101" s="131"/>
      <c r="F101" s="132"/>
      <c r="G101" s="8" t="s">
        <v>2</v>
      </c>
      <c r="H101" s="9"/>
      <c r="I101" s="10">
        <v>200</v>
      </c>
      <c r="J101" s="1"/>
      <c r="K101" s="174">
        <v>0</v>
      </c>
      <c r="L101" s="174">
        <v>0</v>
      </c>
      <c r="M101" s="182">
        <v>0</v>
      </c>
    </row>
    <row r="102" spans="1:13" ht="50.25" hidden="1" customHeight="1" x14ac:dyDescent="0.3">
      <c r="A102" s="11"/>
      <c r="B102" s="116"/>
      <c r="C102" s="116"/>
      <c r="D102" s="116"/>
      <c r="E102" s="116"/>
      <c r="F102" s="117"/>
      <c r="G102" s="8" t="s">
        <v>4</v>
      </c>
      <c r="H102" s="77" t="s">
        <v>0</v>
      </c>
      <c r="I102" s="10">
        <v>500</v>
      </c>
      <c r="J102" s="1"/>
      <c r="K102" s="174">
        <v>0</v>
      </c>
      <c r="L102" s="174">
        <v>0</v>
      </c>
      <c r="M102" s="182">
        <v>0</v>
      </c>
    </row>
    <row r="103" spans="1:13" ht="54" hidden="1" customHeight="1" x14ac:dyDescent="0.3">
      <c r="A103" s="11"/>
      <c r="B103" s="116"/>
      <c r="C103" s="116"/>
      <c r="D103" s="116"/>
      <c r="E103" s="116"/>
      <c r="F103" s="117"/>
      <c r="G103" s="118" t="s">
        <v>182</v>
      </c>
      <c r="H103" s="77" t="s">
        <v>181</v>
      </c>
      <c r="I103" s="10"/>
      <c r="J103" s="1"/>
      <c r="K103" s="174">
        <v>0</v>
      </c>
      <c r="L103" s="174">
        <v>0</v>
      </c>
      <c r="M103" s="182">
        <v>0</v>
      </c>
    </row>
    <row r="104" spans="1:13" ht="14.25" hidden="1" customHeight="1" x14ac:dyDescent="0.3">
      <c r="A104" s="11"/>
      <c r="B104" s="131"/>
      <c r="C104" s="131"/>
      <c r="D104" s="131"/>
      <c r="E104" s="131"/>
      <c r="F104" s="132"/>
      <c r="G104" s="8" t="s">
        <v>2</v>
      </c>
      <c r="H104" s="9"/>
      <c r="I104" s="10">
        <v>200</v>
      </c>
      <c r="J104" s="1"/>
      <c r="K104" s="174">
        <v>0</v>
      </c>
      <c r="L104" s="174">
        <v>0</v>
      </c>
      <c r="M104" s="182">
        <v>0</v>
      </c>
    </row>
    <row r="105" spans="1:13" ht="43.5" hidden="1" customHeight="1" x14ac:dyDescent="0.3">
      <c r="A105" s="11"/>
      <c r="B105" s="116"/>
      <c r="C105" s="116"/>
      <c r="D105" s="116"/>
      <c r="E105" s="116"/>
      <c r="F105" s="117"/>
      <c r="G105" s="8" t="s">
        <v>4</v>
      </c>
      <c r="H105" s="77" t="s">
        <v>0</v>
      </c>
      <c r="I105" s="10">
        <v>500</v>
      </c>
      <c r="J105" s="1"/>
      <c r="K105" s="174">
        <v>0</v>
      </c>
      <c r="L105" s="174">
        <v>0</v>
      </c>
      <c r="M105" s="182">
        <v>0</v>
      </c>
    </row>
    <row r="106" spans="1:13" ht="39.75" hidden="1" customHeight="1" x14ac:dyDescent="0.3">
      <c r="A106" s="11"/>
      <c r="B106" s="187" t="s">
        <v>11</v>
      </c>
      <c r="C106" s="187"/>
      <c r="D106" s="187"/>
      <c r="E106" s="187"/>
      <c r="F106" s="188"/>
      <c r="G106" s="151" t="s">
        <v>135</v>
      </c>
      <c r="H106" s="79" t="s">
        <v>105</v>
      </c>
      <c r="I106" s="6" t="s">
        <v>0</v>
      </c>
      <c r="J106" s="7"/>
      <c r="K106" s="176">
        <v>0</v>
      </c>
      <c r="L106" s="176">
        <v>0</v>
      </c>
      <c r="M106" s="184">
        <v>0</v>
      </c>
    </row>
    <row r="107" spans="1:13" ht="39.75" hidden="1" customHeight="1" x14ac:dyDescent="0.3">
      <c r="A107" s="11"/>
      <c r="B107" s="189">
        <v>200</v>
      </c>
      <c r="C107" s="189"/>
      <c r="D107" s="189"/>
      <c r="E107" s="189"/>
      <c r="F107" s="190"/>
      <c r="G107" s="8" t="s">
        <v>4</v>
      </c>
      <c r="H107" s="77" t="s">
        <v>0</v>
      </c>
      <c r="I107" s="10">
        <v>500</v>
      </c>
      <c r="J107" s="1"/>
      <c r="K107" s="176">
        <v>0</v>
      </c>
      <c r="L107" s="176">
        <v>0</v>
      </c>
      <c r="M107" s="184">
        <v>0</v>
      </c>
    </row>
    <row r="108" spans="1:13" ht="66.75" customHeight="1" x14ac:dyDescent="0.3">
      <c r="A108" s="11"/>
      <c r="B108" s="114"/>
      <c r="C108" s="114"/>
      <c r="D108" s="114"/>
      <c r="E108" s="114"/>
      <c r="F108" s="115"/>
      <c r="G108" s="56" t="s">
        <v>172</v>
      </c>
      <c r="H108" s="78" t="s">
        <v>177</v>
      </c>
      <c r="I108" s="10"/>
      <c r="J108" s="1"/>
      <c r="K108" s="175">
        <f t="shared" ref="K108:L109" si="12">K109</f>
        <v>65000</v>
      </c>
      <c r="L108" s="175">
        <f t="shared" si="12"/>
        <v>33127</v>
      </c>
      <c r="M108" s="180">
        <f t="shared" ref="M108:M113" si="13">L108/K108*100</f>
        <v>50.964615384615385</v>
      </c>
    </row>
    <row r="109" spans="1:13" ht="72.75" customHeight="1" x14ac:dyDescent="0.3">
      <c r="A109" s="11"/>
      <c r="B109" s="114"/>
      <c r="C109" s="114"/>
      <c r="D109" s="114"/>
      <c r="E109" s="114"/>
      <c r="F109" s="115"/>
      <c r="G109" s="56" t="s">
        <v>173</v>
      </c>
      <c r="H109" s="78" t="s">
        <v>178</v>
      </c>
      <c r="I109" s="10"/>
      <c r="J109" s="1"/>
      <c r="K109" s="175">
        <f t="shared" si="12"/>
        <v>65000</v>
      </c>
      <c r="L109" s="175">
        <f t="shared" si="12"/>
        <v>33127</v>
      </c>
      <c r="M109" s="180">
        <f t="shared" si="13"/>
        <v>50.964615384615385</v>
      </c>
    </row>
    <row r="110" spans="1:13" ht="99.75" customHeight="1" x14ac:dyDescent="0.3">
      <c r="A110" s="11"/>
      <c r="B110" s="114"/>
      <c r="C110" s="114"/>
      <c r="D110" s="114"/>
      <c r="E110" s="114"/>
      <c r="F110" s="115"/>
      <c r="G110" s="56" t="s">
        <v>174</v>
      </c>
      <c r="H110" s="78" t="s">
        <v>179</v>
      </c>
      <c r="I110" s="10"/>
      <c r="J110" s="1"/>
      <c r="K110" s="175">
        <f>K111+K114+K116+K118</f>
        <v>65000</v>
      </c>
      <c r="L110" s="175">
        <f>L111+L114+L116+L118</f>
        <v>33127</v>
      </c>
      <c r="M110" s="180">
        <f t="shared" si="13"/>
        <v>50.964615384615385</v>
      </c>
    </row>
    <row r="111" spans="1:13" ht="63" customHeight="1" x14ac:dyDescent="0.3">
      <c r="A111" s="11"/>
      <c r="B111" s="114"/>
      <c r="C111" s="114"/>
      <c r="D111" s="114"/>
      <c r="E111" s="114"/>
      <c r="F111" s="115"/>
      <c r="G111" s="36" t="s">
        <v>29</v>
      </c>
      <c r="H111" s="81" t="s">
        <v>184</v>
      </c>
      <c r="I111" s="10"/>
      <c r="J111" s="1"/>
      <c r="K111" s="176">
        <f>K112+K113</f>
        <v>53000</v>
      </c>
      <c r="L111" s="176">
        <f>L112+L113</f>
        <v>21127</v>
      </c>
      <c r="M111" s="181">
        <f t="shared" si="13"/>
        <v>39.862264150943396</v>
      </c>
    </row>
    <row r="112" spans="1:13" ht="41.25" customHeight="1" x14ac:dyDescent="0.3">
      <c r="A112" s="11"/>
      <c r="B112" s="123"/>
      <c r="C112" s="123"/>
      <c r="D112" s="123"/>
      <c r="E112" s="123"/>
      <c r="F112" s="124"/>
      <c r="G112" s="8" t="s">
        <v>2</v>
      </c>
      <c r="H112" s="77"/>
      <c r="I112" s="10">
        <v>200</v>
      </c>
      <c r="J112" s="1"/>
      <c r="K112" s="176">
        <v>40000</v>
      </c>
      <c r="L112" s="176">
        <v>10000</v>
      </c>
      <c r="M112" s="181">
        <f t="shared" si="13"/>
        <v>25</v>
      </c>
    </row>
    <row r="113" spans="1:13" ht="17.25" customHeight="1" x14ac:dyDescent="0.3">
      <c r="A113" s="11"/>
      <c r="B113" s="114"/>
      <c r="C113" s="114"/>
      <c r="D113" s="114"/>
      <c r="E113" s="114"/>
      <c r="F113" s="115"/>
      <c r="G113" s="36" t="s">
        <v>1</v>
      </c>
      <c r="H113" s="77" t="s">
        <v>0</v>
      </c>
      <c r="I113" s="10">
        <v>800</v>
      </c>
      <c r="J113" s="1"/>
      <c r="K113" s="176">
        <v>13000</v>
      </c>
      <c r="L113" s="176">
        <v>11127</v>
      </c>
      <c r="M113" s="181">
        <f t="shared" si="13"/>
        <v>85.592307692307685</v>
      </c>
    </row>
    <row r="114" spans="1:13" ht="0.75" hidden="1" customHeight="1" x14ac:dyDescent="0.3">
      <c r="A114" s="11"/>
      <c r="B114" s="114"/>
      <c r="C114" s="114"/>
      <c r="D114" s="114"/>
      <c r="E114" s="114"/>
      <c r="F114" s="115"/>
      <c r="G114" s="36" t="s">
        <v>99</v>
      </c>
      <c r="H114" s="81" t="s">
        <v>185</v>
      </c>
      <c r="I114" s="10"/>
      <c r="J114" s="1"/>
      <c r="K114" s="176">
        <v>0</v>
      </c>
      <c r="L114" s="176">
        <v>0</v>
      </c>
      <c r="M114" s="184">
        <v>0</v>
      </c>
    </row>
    <row r="115" spans="1:13" ht="30.75" hidden="1" customHeight="1" x14ac:dyDescent="0.3">
      <c r="A115" s="11"/>
      <c r="B115" s="114"/>
      <c r="C115" s="114"/>
      <c r="D115" s="114"/>
      <c r="E115" s="114"/>
      <c r="F115" s="115"/>
      <c r="G115" s="8" t="s">
        <v>2</v>
      </c>
      <c r="H115" s="77"/>
      <c r="I115" s="10">
        <v>200</v>
      </c>
      <c r="J115" s="1"/>
      <c r="K115" s="176">
        <v>0</v>
      </c>
      <c r="L115" s="176">
        <v>0</v>
      </c>
      <c r="M115" s="184">
        <v>0</v>
      </c>
    </row>
    <row r="116" spans="1:13" ht="68.25" customHeight="1" x14ac:dyDescent="0.3">
      <c r="A116" s="11"/>
      <c r="B116" s="121"/>
      <c r="C116" s="121"/>
      <c r="D116" s="121"/>
      <c r="E116" s="121"/>
      <c r="F116" s="122"/>
      <c r="G116" s="8" t="s">
        <v>186</v>
      </c>
      <c r="H116" s="81" t="s">
        <v>187</v>
      </c>
      <c r="I116" s="10"/>
      <c r="J116" s="1"/>
      <c r="K116" s="176">
        <v>12000</v>
      </c>
      <c r="L116" s="176">
        <v>12000</v>
      </c>
      <c r="M116" s="181">
        <f>L116/K116*100</f>
        <v>100</v>
      </c>
    </row>
    <row r="117" spans="1:13" ht="36.75" customHeight="1" x14ac:dyDescent="0.3">
      <c r="A117" s="11"/>
      <c r="B117" s="121"/>
      <c r="C117" s="121"/>
      <c r="D117" s="121"/>
      <c r="E117" s="121"/>
      <c r="F117" s="122"/>
      <c r="G117" s="8" t="s">
        <v>2</v>
      </c>
      <c r="H117" s="77"/>
      <c r="I117" s="10">
        <v>200</v>
      </c>
      <c r="J117" s="1"/>
      <c r="K117" s="176">
        <v>12000</v>
      </c>
      <c r="L117" s="176">
        <v>12000</v>
      </c>
      <c r="M117" s="181">
        <f>L117/K117*100</f>
        <v>100</v>
      </c>
    </row>
    <row r="118" spans="1:13" ht="36.75" hidden="1" customHeight="1" x14ac:dyDescent="0.3">
      <c r="A118" s="11"/>
      <c r="B118" s="162"/>
      <c r="C118" s="162"/>
      <c r="D118" s="162"/>
      <c r="E118" s="162"/>
      <c r="F118" s="163"/>
      <c r="G118" s="8" t="s">
        <v>208</v>
      </c>
      <c r="H118" s="86" t="s">
        <v>209</v>
      </c>
      <c r="I118" s="10"/>
      <c r="J118" s="1"/>
      <c r="K118" s="176">
        <v>0</v>
      </c>
      <c r="L118" s="176">
        <v>0</v>
      </c>
      <c r="M118" s="184">
        <v>0</v>
      </c>
    </row>
    <row r="119" spans="1:13" ht="31.5" hidden="1" customHeight="1" x14ac:dyDescent="0.3">
      <c r="A119" s="11"/>
      <c r="B119" s="162"/>
      <c r="C119" s="162"/>
      <c r="D119" s="162"/>
      <c r="E119" s="162"/>
      <c r="F119" s="163"/>
      <c r="G119" s="8" t="s">
        <v>2</v>
      </c>
      <c r="H119" s="77"/>
      <c r="I119" s="10">
        <v>200</v>
      </c>
      <c r="J119" s="1"/>
      <c r="K119" s="176">
        <v>0</v>
      </c>
      <c r="L119" s="176">
        <v>0</v>
      </c>
      <c r="M119" s="184">
        <v>0</v>
      </c>
    </row>
    <row r="120" spans="1:13" ht="66" customHeight="1" x14ac:dyDescent="0.3">
      <c r="A120" s="11"/>
      <c r="B120" s="193" t="s">
        <v>10</v>
      </c>
      <c r="C120" s="193"/>
      <c r="D120" s="193"/>
      <c r="E120" s="193"/>
      <c r="F120" s="194"/>
      <c r="G120" s="144" t="s">
        <v>47</v>
      </c>
      <c r="H120" s="78" t="s">
        <v>106</v>
      </c>
      <c r="I120" s="4" t="s">
        <v>0</v>
      </c>
      <c r="J120" s="5"/>
      <c r="K120" s="175">
        <f t="shared" ref="K120:L121" si="14">K121</f>
        <v>98864.77</v>
      </c>
      <c r="L120" s="175">
        <f t="shared" si="14"/>
        <v>89236</v>
      </c>
      <c r="M120" s="180">
        <f>L120/K120*100</f>
        <v>90.260666160453312</v>
      </c>
    </row>
    <row r="121" spans="1:13" ht="67.5" customHeight="1" x14ac:dyDescent="0.3">
      <c r="A121" s="11"/>
      <c r="B121" s="191" t="s">
        <v>9</v>
      </c>
      <c r="C121" s="191"/>
      <c r="D121" s="191"/>
      <c r="E121" s="191"/>
      <c r="F121" s="192"/>
      <c r="G121" s="144" t="s">
        <v>189</v>
      </c>
      <c r="H121" s="78" t="s">
        <v>107</v>
      </c>
      <c r="I121" s="4" t="s">
        <v>0</v>
      </c>
      <c r="J121" s="5"/>
      <c r="K121" s="175">
        <f t="shared" si="14"/>
        <v>98864.77</v>
      </c>
      <c r="L121" s="175">
        <f t="shared" si="14"/>
        <v>89236</v>
      </c>
      <c r="M121" s="180">
        <f>L121/K121*100</f>
        <v>90.260666160453312</v>
      </c>
    </row>
    <row r="122" spans="1:13" ht="46.8" x14ac:dyDescent="0.3">
      <c r="A122" s="11"/>
      <c r="B122" s="68"/>
      <c r="C122" s="68"/>
      <c r="D122" s="68"/>
      <c r="E122" s="68"/>
      <c r="F122" s="69"/>
      <c r="G122" s="144" t="s">
        <v>175</v>
      </c>
      <c r="H122" s="78" t="s">
        <v>108</v>
      </c>
      <c r="I122" s="4"/>
      <c r="J122" s="5"/>
      <c r="K122" s="175">
        <f>K123+K127</f>
        <v>98864.77</v>
      </c>
      <c r="L122" s="175">
        <f>L123+L127</f>
        <v>89236</v>
      </c>
      <c r="M122" s="180">
        <f>L122/K122*100</f>
        <v>90.260666160453312</v>
      </c>
    </row>
    <row r="123" spans="1:13" ht="33.75" customHeight="1" x14ac:dyDescent="0.3">
      <c r="A123" s="11"/>
      <c r="B123" s="38"/>
      <c r="C123" s="38"/>
      <c r="D123" s="38"/>
      <c r="E123" s="38"/>
      <c r="F123" s="39"/>
      <c r="G123" s="159" t="s">
        <v>60</v>
      </c>
      <c r="H123" s="81" t="s">
        <v>109</v>
      </c>
      <c r="I123" s="10"/>
      <c r="J123" s="1"/>
      <c r="K123" s="176">
        <f>K125+K124</f>
        <v>20550</v>
      </c>
      <c r="L123" s="176">
        <f>L125+L124</f>
        <v>20550</v>
      </c>
      <c r="M123" s="181">
        <f>L123/K123*100</f>
        <v>100</v>
      </c>
    </row>
    <row r="124" spans="1:13" ht="33.75" customHeight="1" x14ac:dyDescent="0.3">
      <c r="A124" s="11"/>
      <c r="B124" s="178"/>
      <c r="C124" s="178"/>
      <c r="D124" s="178"/>
      <c r="E124" s="178"/>
      <c r="F124" s="179"/>
      <c r="G124" s="37" t="s">
        <v>2</v>
      </c>
      <c r="H124" s="77" t="s">
        <v>0</v>
      </c>
      <c r="I124" s="10">
        <v>200</v>
      </c>
      <c r="J124" s="1"/>
      <c r="K124" s="174">
        <v>7300</v>
      </c>
      <c r="L124" s="176">
        <v>7300</v>
      </c>
      <c r="M124" s="181">
        <f t="shared" ref="M124" si="15">L124/K124*100</f>
        <v>100</v>
      </c>
    </row>
    <row r="125" spans="1:13" ht="18" customHeight="1" x14ac:dyDescent="0.3">
      <c r="A125" s="11"/>
      <c r="B125" s="90"/>
      <c r="C125" s="90"/>
      <c r="D125" s="90"/>
      <c r="E125" s="90"/>
      <c r="F125" s="91"/>
      <c r="G125" s="8" t="s">
        <v>1</v>
      </c>
      <c r="H125" s="81"/>
      <c r="I125" s="10">
        <v>800</v>
      </c>
      <c r="J125" s="1"/>
      <c r="K125" s="176">
        <v>13250</v>
      </c>
      <c r="L125" s="176">
        <v>13250</v>
      </c>
      <c r="M125" s="181">
        <f>L125/K125*100</f>
        <v>100</v>
      </c>
    </row>
    <row r="126" spans="1:13" ht="31.2" hidden="1" x14ac:dyDescent="0.3">
      <c r="A126" s="11"/>
      <c r="B126" s="38"/>
      <c r="C126" s="38"/>
      <c r="D126" s="38"/>
      <c r="E126" s="38"/>
      <c r="F126" s="39"/>
      <c r="G126" s="37" t="s">
        <v>2</v>
      </c>
      <c r="H126" s="77" t="s">
        <v>0</v>
      </c>
      <c r="I126" s="10">
        <v>200</v>
      </c>
      <c r="J126" s="5"/>
      <c r="K126" s="176">
        <v>0</v>
      </c>
      <c r="L126" s="176">
        <v>0</v>
      </c>
      <c r="M126" s="184">
        <v>0</v>
      </c>
    </row>
    <row r="127" spans="1:13" ht="24.75" customHeight="1" x14ac:dyDescent="0.3">
      <c r="A127" s="11"/>
      <c r="B127" s="68"/>
      <c r="C127" s="68"/>
      <c r="D127" s="68"/>
      <c r="E127" s="68"/>
      <c r="F127" s="69"/>
      <c r="G127" s="145" t="s">
        <v>30</v>
      </c>
      <c r="H127" s="86" t="s">
        <v>176</v>
      </c>
      <c r="I127" s="10"/>
      <c r="J127" s="1"/>
      <c r="K127" s="176">
        <v>78314.77</v>
      </c>
      <c r="L127" s="176">
        <v>68686</v>
      </c>
      <c r="M127" s="181">
        <f t="shared" ref="M127:M136" si="16">L127/K127*100</f>
        <v>87.705039547457005</v>
      </c>
    </row>
    <row r="128" spans="1:13" ht="37.5" customHeight="1" x14ac:dyDescent="0.3">
      <c r="A128" s="11"/>
      <c r="B128" s="68"/>
      <c r="C128" s="68"/>
      <c r="D128" s="68"/>
      <c r="E128" s="68"/>
      <c r="F128" s="69"/>
      <c r="G128" s="37" t="s">
        <v>2</v>
      </c>
      <c r="H128" s="77" t="s">
        <v>0</v>
      </c>
      <c r="I128" s="10">
        <v>200</v>
      </c>
      <c r="J128" s="1"/>
      <c r="K128" s="176">
        <v>78314.77</v>
      </c>
      <c r="L128" s="176">
        <v>68686</v>
      </c>
      <c r="M128" s="181">
        <f t="shared" si="16"/>
        <v>87.705039547457005</v>
      </c>
    </row>
    <row r="129" spans="1:13" ht="21" customHeight="1" x14ac:dyDescent="0.3">
      <c r="A129" s="11"/>
      <c r="B129" s="193" t="s">
        <v>8</v>
      </c>
      <c r="C129" s="193"/>
      <c r="D129" s="193"/>
      <c r="E129" s="193"/>
      <c r="F129" s="194"/>
      <c r="G129" s="56" t="s">
        <v>7</v>
      </c>
      <c r="H129" s="80" t="s">
        <v>111</v>
      </c>
      <c r="I129" s="4" t="s">
        <v>0</v>
      </c>
      <c r="J129" s="5"/>
      <c r="K129" s="175">
        <f>K130+K132+K135+K137+K139+K141+K144+K147+K149+K151+K153+K155+K157+K159+K161+K163+K165</f>
        <v>7112097.2300000004</v>
      </c>
      <c r="L129" s="175">
        <f>L130+L132+L135+L137+L139+L141+L144+L147+L149+L151+L153+L155+L157+L159+L161+L163+L165</f>
        <v>4736369.71</v>
      </c>
      <c r="M129" s="180">
        <f t="shared" si="16"/>
        <v>66.595963986842179</v>
      </c>
    </row>
    <row r="130" spans="1:13" ht="21" customHeight="1" x14ac:dyDescent="0.3">
      <c r="A130" s="11"/>
      <c r="B130" s="25"/>
      <c r="C130" s="25"/>
      <c r="D130" s="25"/>
      <c r="E130" s="25"/>
      <c r="F130" s="26"/>
      <c r="G130" s="145" t="s">
        <v>31</v>
      </c>
      <c r="H130" s="86" t="s">
        <v>112</v>
      </c>
      <c r="I130" s="6"/>
      <c r="J130" s="7"/>
      <c r="K130" s="176">
        <v>634000</v>
      </c>
      <c r="L130" s="176">
        <v>633875.29</v>
      </c>
      <c r="M130" s="181">
        <f t="shared" si="16"/>
        <v>99.980329652996843</v>
      </c>
    </row>
    <row r="131" spans="1:13" ht="93.6" x14ac:dyDescent="0.3">
      <c r="A131" s="11"/>
      <c r="B131" s="25"/>
      <c r="C131" s="25"/>
      <c r="D131" s="25"/>
      <c r="E131" s="25"/>
      <c r="F131" s="26"/>
      <c r="G131" s="50" t="s">
        <v>3</v>
      </c>
      <c r="H131" s="77" t="s">
        <v>0</v>
      </c>
      <c r="I131" s="10">
        <v>100</v>
      </c>
      <c r="J131" s="7"/>
      <c r="K131" s="176">
        <v>634000</v>
      </c>
      <c r="L131" s="176">
        <v>633875.29</v>
      </c>
      <c r="M131" s="181">
        <f t="shared" si="16"/>
        <v>99.980329652996843</v>
      </c>
    </row>
    <row r="132" spans="1:13" ht="15.6" x14ac:dyDescent="0.3">
      <c r="A132" s="11"/>
      <c r="B132" s="25"/>
      <c r="C132" s="25"/>
      <c r="D132" s="25"/>
      <c r="E132" s="25"/>
      <c r="F132" s="26"/>
      <c r="G132" s="145" t="s">
        <v>5</v>
      </c>
      <c r="H132" s="86" t="s">
        <v>118</v>
      </c>
      <c r="I132" s="6"/>
      <c r="J132" s="7"/>
      <c r="K132" s="177">
        <f>K133+K134</f>
        <v>3957000</v>
      </c>
      <c r="L132" s="177">
        <f>L133+L134</f>
        <v>2315412.83</v>
      </c>
      <c r="M132" s="181">
        <f t="shared" si="16"/>
        <v>58.514350012635838</v>
      </c>
    </row>
    <row r="133" spans="1:13" ht="93.6" x14ac:dyDescent="0.3">
      <c r="A133" s="11"/>
      <c r="B133" s="25"/>
      <c r="C133" s="25"/>
      <c r="D133" s="25"/>
      <c r="E133" s="25"/>
      <c r="F133" s="26"/>
      <c r="G133" s="37" t="s">
        <v>3</v>
      </c>
      <c r="H133" s="77" t="s">
        <v>0</v>
      </c>
      <c r="I133" s="10">
        <v>100</v>
      </c>
      <c r="J133" s="7"/>
      <c r="K133" s="176">
        <v>3914000</v>
      </c>
      <c r="L133" s="176">
        <v>2291100.4</v>
      </c>
      <c r="M133" s="181">
        <f t="shared" si="16"/>
        <v>58.536034747061827</v>
      </c>
    </row>
    <row r="134" spans="1:13" ht="38.25" customHeight="1" x14ac:dyDescent="0.3">
      <c r="A134" s="11"/>
      <c r="B134" s="25"/>
      <c r="C134" s="25"/>
      <c r="D134" s="25"/>
      <c r="E134" s="25"/>
      <c r="F134" s="26"/>
      <c r="G134" s="8" t="s">
        <v>2</v>
      </c>
      <c r="H134" s="77" t="s">
        <v>0</v>
      </c>
      <c r="I134" s="10">
        <v>200</v>
      </c>
      <c r="J134" s="7"/>
      <c r="K134" s="176">
        <v>43000</v>
      </c>
      <c r="L134" s="176">
        <v>24312.43</v>
      </c>
      <c r="M134" s="181">
        <f t="shared" si="16"/>
        <v>56.54053488372093</v>
      </c>
    </row>
    <row r="135" spans="1:13" ht="24" customHeight="1" x14ac:dyDescent="0.3">
      <c r="A135" s="11"/>
      <c r="B135" s="25"/>
      <c r="C135" s="25"/>
      <c r="D135" s="25"/>
      <c r="E135" s="25"/>
      <c r="F135" s="26"/>
      <c r="G135" s="145" t="s">
        <v>32</v>
      </c>
      <c r="H135" s="86" t="s">
        <v>119</v>
      </c>
      <c r="I135" s="6"/>
      <c r="J135" s="7"/>
      <c r="K135" s="176">
        <v>20000</v>
      </c>
      <c r="L135" s="176">
        <v>0</v>
      </c>
      <c r="M135" s="181">
        <f t="shared" si="16"/>
        <v>0</v>
      </c>
    </row>
    <row r="136" spans="1:13" ht="18.75" customHeight="1" x14ac:dyDescent="0.3">
      <c r="A136" s="11"/>
      <c r="B136" s="25"/>
      <c r="C136" s="25"/>
      <c r="D136" s="25"/>
      <c r="E136" s="25"/>
      <c r="F136" s="26"/>
      <c r="G136" s="37" t="s">
        <v>1</v>
      </c>
      <c r="H136" s="77" t="s">
        <v>0</v>
      </c>
      <c r="I136" s="10">
        <v>800</v>
      </c>
      <c r="J136" s="7"/>
      <c r="K136" s="176">
        <v>20000</v>
      </c>
      <c r="L136" s="176">
        <v>0</v>
      </c>
      <c r="M136" s="181">
        <f t="shared" si="16"/>
        <v>0</v>
      </c>
    </row>
    <row r="137" spans="1:13" ht="30" hidden="1" customHeight="1" x14ac:dyDescent="0.3">
      <c r="A137" s="11"/>
      <c r="B137" s="57"/>
      <c r="C137" s="57"/>
      <c r="D137" s="57"/>
      <c r="E137" s="57"/>
      <c r="F137" s="58"/>
      <c r="G137" s="37" t="s">
        <v>57</v>
      </c>
      <c r="H137" s="98" t="s">
        <v>139</v>
      </c>
      <c r="I137" s="10"/>
      <c r="J137" s="7"/>
      <c r="K137" s="176">
        <v>0</v>
      </c>
      <c r="L137" s="176">
        <v>0</v>
      </c>
      <c r="M137" s="184">
        <v>0</v>
      </c>
    </row>
    <row r="138" spans="1:13" ht="30.75" hidden="1" customHeight="1" x14ac:dyDescent="0.3">
      <c r="A138" s="11"/>
      <c r="B138" s="94"/>
      <c r="C138" s="94"/>
      <c r="D138" s="94"/>
      <c r="E138" s="94"/>
      <c r="F138" s="95"/>
      <c r="G138" s="37" t="s">
        <v>1</v>
      </c>
      <c r="H138" s="77" t="s">
        <v>0</v>
      </c>
      <c r="I138" s="10">
        <v>800</v>
      </c>
      <c r="J138" s="7"/>
      <c r="K138" s="176">
        <v>0</v>
      </c>
      <c r="L138" s="176">
        <v>0</v>
      </c>
      <c r="M138" s="184">
        <v>0</v>
      </c>
    </row>
    <row r="139" spans="1:13" ht="24.75" customHeight="1" x14ac:dyDescent="0.3">
      <c r="A139" s="11"/>
      <c r="B139" s="42"/>
      <c r="C139" s="42"/>
      <c r="D139" s="42"/>
      <c r="E139" s="42"/>
      <c r="F139" s="43"/>
      <c r="G139" s="8" t="s">
        <v>215</v>
      </c>
      <c r="H139" s="98" t="s">
        <v>216</v>
      </c>
      <c r="I139" s="10"/>
      <c r="J139" s="7"/>
      <c r="K139" s="176">
        <v>42135.23</v>
      </c>
      <c r="L139" s="176">
        <v>42135.23</v>
      </c>
      <c r="M139" s="181">
        <f t="shared" ref="M139" si="17">L139/K139*100</f>
        <v>100</v>
      </c>
    </row>
    <row r="140" spans="1:13" ht="24.75" customHeight="1" x14ac:dyDescent="0.3">
      <c r="A140" s="11"/>
      <c r="B140" s="96"/>
      <c r="C140" s="96"/>
      <c r="D140" s="96"/>
      <c r="E140" s="96"/>
      <c r="F140" s="97"/>
      <c r="G140" s="37" t="s">
        <v>1</v>
      </c>
      <c r="H140" s="77" t="s">
        <v>0</v>
      </c>
      <c r="I140" s="10">
        <v>800</v>
      </c>
      <c r="J140" s="7"/>
      <c r="K140" s="176">
        <v>42135.23</v>
      </c>
      <c r="L140" s="176">
        <v>42135.23</v>
      </c>
      <c r="M140" s="181">
        <f t="shared" ref="M140" si="18">L140/K140*100</f>
        <v>100</v>
      </c>
    </row>
    <row r="141" spans="1:13" ht="31.5" customHeight="1" x14ac:dyDescent="0.3">
      <c r="A141" s="11"/>
      <c r="B141" s="103"/>
      <c r="C141" s="103"/>
      <c r="D141" s="103"/>
      <c r="E141" s="103"/>
      <c r="F141" s="104"/>
      <c r="G141" s="145" t="s">
        <v>170</v>
      </c>
      <c r="H141" s="86" t="s">
        <v>171</v>
      </c>
      <c r="I141" s="10"/>
      <c r="J141" s="7"/>
      <c r="K141" s="176">
        <f>K142+K143</f>
        <v>1854000</v>
      </c>
      <c r="L141" s="176">
        <f>L142+L143</f>
        <v>1276223.69</v>
      </c>
      <c r="M141" s="181">
        <f t="shared" ref="M141:M152" si="19">L141/K141*100</f>
        <v>68.836229234088449</v>
      </c>
    </row>
    <row r="142" spans="1:13" ht="51" customHeight="1" x14ac:dyDescent="0.3">
      <c r="A142" s="11"/>
      <c r="B142" s="103"/>
      <c r="C142" s="103"/>
      <c r="D142" s="103"/>
      <c r="E142" s="103"/>
      <c r="F142" s="104"/>
      <c r="G142" s="8" t="s">
        <v>3</v>
      </c>
      <c r="H142" s="77" t="s">
        <v>0</v>
      </c>
      <c r="I142" s="10">
        <v>100</v>
      </c>
      <c r="J142" s="7"/>
      <c r="K142" s="176">
        <v>1384000</v>
      </c>
      <c r="L142" s="176">
        <v>949317.26</v>
      </c>
      <c r="M142" s="181">
        <f t="shared" si="19"/>
        <v>68.592287572254335</v>
      </c>
    </row>
    <row r="143" spans="1:13" ht="37.5" customHeight="1" x14ac:dyDescent="0.3">
      <c r="A143" s="11"/>
      <c r="B143" s="103"/>
      <c r="C143" s="103"/>
      <c r="D143" s="103"/>
      <c r="E143" s="103"/>
      <c r="F143" s="104"/>
      <c r="G143" s="8" t="s">
        <v>2</v>
      </c>
      <c r="H143" s="77"/>
      <c r="I143" s="10">
        <v>200</v>
      </c>
      <c r="J143" s="7"/>
      <c r="K143" s="176">
        <v>470000</v>
      </c>
      <c r="L143" s="176">
        <v>326906.43</v>
      </c>
      <c r="M143" s="181">
        <f t="shared" si="19"/>
        <v>69.554559574468087</v>
      </c>
    </row>
    <row r="144" spans="1:13" ht="49.5" customHeight="1" x14ac:dyDescent="0.3">
      <c r="A144" s="11"/>
      <c r="B144" s="195" t="s">
        <v>6</v>
      </c>
      <c r="C144" s="195"/>
      <c r="D144" s="195"/>
      <c r="E144" s="195"/>
      <c r="F144" s="196"/>
      <c r="G144" s="151" t="s">
        <v>192</v>
      </c>
      <c r="H144" s="77" t="s">
        <v>120</v>
      </c>
      <c r="I144" s="10" t="s">
        <v>0</v>
      </c>
      <c r="J144" s="1"/>
      <c r="K144" s="176">
        <f>K145+K146</f>
        <v>167229</v>
      </c>
      <c r="L144" s="176">
        <f>L145+L146</f>
        <v>125421</v>
      </c>
      <c r="M144" s="181">
        <f t="shared" si="19"/>
        <v>74.99955151319449</v>
      </c>
    </row>
    <row r="145" spans="1:13" ht="100.5" customHeight="1" x14ac:dyDescent="0.3">
      <c r="A145" s="11"/>
      <c r="B145" s="189">
        <v>100</v>
      </c>
      <c r="C145" s="189"/>
      <c r="D145" s="189"/>
      <c r="E145" s="189"/>
      <c r="F145" s="190"/>
      <c r="G145" s="8" t="s">
        <v>3</v>
      </c>
      <c r="H145" s="77" t="s">
        <v>0</v>
      </c>
      <c r="I145" s="10">
        <v>100</v>
      </c>
      <c r="J145" s="1"/>
      <c r="K145" s="176">
        <v>158060</v>
      </c>
      <c r="L145" s="176">
        <v>118545.15</v>
      </c>
      <c r="M145" s="181">
        <f t="shared" si="19"/>
        <v>75.000094900670632</v>
      </c>
    </row>
    <row r="146" spans="1:13" ht="33" customHeight="1" x14ac:dyDescent="0.3">
      <c r="A146" s="11"/>
      <c r="B146" s="99"/>
      <c r="C146" s="99"/>
      <c r="D146" s="99"/>
      <c r="E146" s="99"/>
      <c r="F146" s="100"/>
      <c r="G146" s="8" t="s">
        <v>2</v>
      </c>
      <c r="H146" s="86"/>
      <c r="I146" s="10">
        <v>200</v>
      </c>
      <c r="J146" s="1"/>
      <c r="K146" s="176">
        <v>9169</v>
      </c>
      <c r="L146" s="176">
        <v>6875.85</v>
      </c>
      <c r="M146" s="181">
        <f t="shared" si="19"/>
        <v>74.990184316719393</v>
      </c>
    </row>
    <row r="147" spans="1:13" ht="49.5" customHeight="1" x14ac:dyDescent="0.3">
      <c r="A147" s="11"/>
      <c r="B147" s="189">
        <v>200</v>
      </c>
      <c r="C147" s="189"/>
      <c r="D147" s="189"/>
      <c r="E147" s="189"/>
      <c r="F147" s="190"/>
      <c r="G147" s="145" t="s">
        <v>50</v>
      </c>
      <c r="H147" s="86" t="s">
        <v>122</v>
      </c>
      <c r="I147" s="6"/>
      <c r="J147" s="7"/>
      <c r="K147" s="176">
        <v>72000</v>
      </c>
      <c r="L147" s="176">
        <v>54000</v>
      </c>
      <c r="M147" s="181">
        <f t="shared" si="19"/>
        <v>75</v>
      </c>
    </row>
    <row r="148" spans="1:13" ht="18" customHeight="1" x14ac:dyDescent="0.3">
      <c r="A148" s="55"/>
      <c r="B148" s="88"/>
      <c r="C148" s="88"/>
      <c r="D148" s="88"/>
      <c r="E148" s="88"/>
      <c r="F148" s="89"/>
      <c r="G148" s="8" t="s">
        <v>4</v>
      </c>
      <c r="H148" s="77" t="s">
        <v>0</v>
      </c>
      <c r="I148" s="10">
        <v>500</v>
      </c>
      <c r="J148" s="7"/>
      <c r="K148" s="176">
        <v>72000</v>
      </c>
      <c r="L148" s="176">
        <v>54000</v>
      </c>
      <c r="M148" s="181">
        <f t="shared" si="19"/>
        <v>75</v>
      </c>
    </row>
    <row r="149" spans="1:13" ht="36.75" customHeight="1" x14ac:dyDescent="0.3">
      <c r="A149" s="55"/>
      <c r="B149" s="88"/>
      <c r="C149" s="88"/>
      <c r="D149" s="88"/>
      <c r="E149" s="88"/>
      <c r="F149" s="89"/>
      <c r="G149" s="152" t="s">
        <v>168</v>
      </c>
      <c r="H149" s="79" t="s">
        <v>169</v>
      </c>
      <c r="I149" s="10"/>
      <c r="J149" s="1"/>
      <c r="K149" s="176">
        <v>32000</v>
      </c>
      <c r="L149" s="176">
        <v>11000</v>
      </c>
      <c r="M149" s="181">
        <f t="shared" si="19"/>
        <v>34.375</v>
      </c>
    </row>
    <row r="150" spans="1:13" ht="20.25" customHeight="1" x14ac:dyDescent="0.3">
      <c r="A150" s="55"/>
      <c r="B150" s="88"/>
      <c r="C150" s="88"/>
      <c r="D150" s="88"/>
      <c r="E150" s="88"/>
      <c r="F150" s="89"/>
      <c r="G150" s="8" t="s">
        <v>4</v>
      </c>
      <c r="H150" s="77" t="s">
        <v>0</v>
      </c>
      <c r="I150" s="10">
        <v>500</v>
      </c>
      <c r="J150" s="1"/>
      <c r="K150" s="176">
        <v>32000</v>
      </c>
      <c r="L150" s="176">
        <v>11000</v>
      </c>
      <c r="M150" s="181">
        <f t="shared" si="19"/>
        <v>34.375</v>
      </c>
    </row>
    <row r="151" spans="1:13" ht="31.5" customHeight="1" x14ac:dyDescent="0.3">
      <c r="A151" s="55"/>
      <c r="B151" s="88"/>
      <c r="C151" s="88"/>
      <c r="D151" s="88"/>
      <c r="E151" s="88"/>
      <c r="F151" s="89"/>
      <c r="G151" s="106" t="s">
        <v>56</v>
      </c>
      <c r="H151" s="81" t="s">
        <v>123</v>
      </c>
      <c r="I151" s="10"/>
      <c r="J151" s="1"/>
      <c r="K151" s="176">
        <v>101518</v>
      </c>
      <c r="L151" s="176">
        <v>76138.5</v>
      </c>
      <c r="M151" s="181">
        <f t="shared" si="19"/>
        <v>75</v>
      </c>
    </row>
    <row r="152" spans="1:13" ht="19.5" customHeight="1" x14ac:dyDescent="0.3">
      <c r="A152" s="55"/>
      <c r="B152" s="88"/>
      <c r="C152" s="88"/>
      <c r="D152" s="88"/>
      <c r="E152" s="88"/>
      <c r="F152" s="89"/>
      <c r="G152" s="8" t="s">
        <v>4</v>
      </c>
      <c r="H152" s="77" t="s">
        <v>0</v>
      </c>
      <c r="I152" s="10">
        <v>500</v>
      </c>
      <c r="J152" s="1"/>
      <c r="K152" s="176">
        <v>101518</v>
      </c>
      <c r="L152" s="176">
        <v>76138.5</v>
      </c>
      <c r="M152" s="181">
        <f t="shared" si="19"/>
        <v>75</v>
      </c>
    </row>
    <row r="153" spans="1:13" ht="31.5" hidden="1" customHeight="1" x14ac:dyDescent="0.3">
      <c r="A153" s="55"/>
      <c r="B153" s="53"/>
      <c r="C153" s="53"/>
      <c r="D153" s="53"/>
      <c r="E153" s="53"/>
      <c r="F153" s="54"/>
      <c r="G153" s="152" t="s">
        <v>110</v>
      </c>
      <c r="H153" s="77" t="s">
        <v>124</v>
      </c>
      <c r="I153" s="10"/>
      <c r="J153" s="1"/>
      <c r="K153" s="176">
        <v>0</v>
      </c>
      <c r="L153" s="176">
        <v>0</v>
      </c>
      <c r="M153" s="184">
        <v>0</v>
      </c>
    </row>
    <row r="154" spans="1:13" ht="25.5" hidden="1" customHeight="1" x14ac:dyDescent="0.3">
      <c r="A154" s="55"/>
      <c r="B154" s="127"/>
      <c r="C154" s="127"/>
      <c r="D154" s="127"/>
      <c r="E154" s="127"/>
      <c r="F154" s="128"/>
      <c r="G154" s="8" t="s">
        <v>4</v>
      </c>
      <c r="H154" s="77"/>
      <c r="I154" s="10">
        <v>500</v>
      </c>
      <c r="J154" s="1"/>
      <c r="K154" s="176">
        <v>0</v>
      </c>
      <c r="L154" s="176">
        <v>0</v>
      </c>
      <c r="M154" s="184">
        <v>0</v>
      </c>
    </row>
    <row r="155" spans="1:13" ht="36" customHeight="1" x14ac:dyDescent="0.3">
      <c r="A155" s="55"/>
      <c r="B155" s="127"/>
      <c r="C155" s="127"/>
      <c r="D155" s="127"/>
      <c r="E155" s="127"/>
      <c r="F155" s="128"/>
      <c r="G155" s="152" t="s">
        <v>195</v>
      </c>
      <c r="H155" s="77" t="s">
        <v>198</v>
      </c>
      <c r="I155" s="10"/>
      <c r="J155" s="1"/>
      <c r="K155" s="176">
        <v>7442</v>
      </c>
      <c r="L155" s="176">
        <v>5581.5</v>
      </c>
      <c r="M155" s="181">
        <f t="shared" ref="M155:M160" si="20">L155/K155*100</f>
        <v>75</v>
      </c>
    </row>
    <row r="156" spans="1:13" ht="20.25" customHeight="1" x14ac:dyDescent="0.3">
      <c r="A156" s="55"/>
      <c r="B156" s="127"/>
      <c r="C156" s="127"/>
      <c r="D156" s="127"/>
      <c r="E156" s="127"/>
      <c r="F156" s="128"/>
      <c r="G156" s="8" t="s">
        <v>4</v>
      </c>
      <c r="H156" s="77"/>
      <c r="I156" s="10">
        <v>500</v>
      </c>
      <c r="J156" s="1"/>
      <c r="K156" s="176">
        <v>7442</v>
      </c>
      <c r="L156" s="176">
        <v>5581.5</v>
      </c>
      <c r="M156" s="181">
        <f t="shared" si="20"/>
        <v>75</v>
      </c>
    </row>
    <row r="157" spans="1:13" ht="33.75" customHeight="1" x14ac:dyDescent="0.3">
      <c r="A157" s="55"/>
      <c r="B157" s="127"/>
      <c r="C157" s="127"/>
      <c r="D157" s="127"/>
      <c r="E157" s="127"/>
      <c r="F157" s="128"/>
      <c r="G157" s="106" t="s">
        <v>196</v>
      </c>
      <c r="H157" s="77" t="s">
        <v>199</v>
      </c>
      <c r="I157" s="10"/>
      <c r="J157" s="1"/>
      <c r="K157" s="176">
        <v>53836.5</v>
      </c>
      <c r="L157" s="176">
        <v>53836.5</v>
      </c>
      <c r="M157" s="181">
        <f t="shared" si="20"/>
        <v>100</v>
      </c>
    </row>
    <row r="158" spans="1:13" ht="18" customHeight="1" x14ac:dyDescent="0.3">
      <c r="A158" s="55"/>
      <c r="B158" s="127"/>
      <c r="C158" s="127"/>
      <c r="D158" s="127"/>
      <c r="E158" s="127"/>
      <c r="F158" s="128"/>
      <c r="G158" s="8" t="s">
        <v>4</v>
      </c>
      <c r="H158" s="77"/>
      <c r="I158" s="10">
        <v>500</v>
      </c>
      <c r="J158" s="1"/>
      <c r="K158" s="176">
        <v>53836.5</v>
      </c>
      <c r="L158" s="176">
        <v>53836.5</v>
      </c>
      <c r="M158" s="181">
        <f t="shared" si="20"/>
        <v>100</v>
      </c>
    </row>
    <row r="159" spans="1:13" ht="30.75" customHeight="1" x14ac:dyDescent="0.3">
      <c r="A159" s="55"/>
      <c r="B159" s="127"/>
      <c r="C159" s="127"/>
      <c r="D159" s="127"/>
      <c r="E159" s="127"/>
      <c r="F159" s="128"/>
      <c r="G159" s="152" t="s">
        <v>197</v>
      </c>
      <c r="H159" s="77" t="s">
        <v>200</v>
      </c>
      <c r="I159" s="10"/>
      <c r="J159" s="1"/>
      <c r="K159" s="176">
        <v>53836.5</v>
      </c>
      <c r="L159" s="176">
        <v>53836.5</v>
      </c>
      <c r="M159" s="181">
        <f t="shared" si="20"/>
        <v>100</v>
      </c>
    </row>
    <row r="160" spans="1:13" ht="20.25" customHeight="1" x14ac:dyDescent="0.3">
      <c r="A160" s="55"/>
      <c r="B160" s="53"/>
      <c r="C160" s="53"/>
      <c r="D160" s="53"/>
      <c r="E160" s="53"/>
      <c r="F160" s="54"/>
      <c r="G160" s="8" t="s">
        <v>4</v>
      </c>
      <c r="H160" s="77"/>
      <c r="I160" s="10">
        <v>500</v>
      </c>
      <c r="J160" s="1"/>
      <c r="K160" s="176">
        <v>53836.5</v>
      </c>
      <c r="L160" s="176">
        <v>53836.5</v>
      </c>
      <c r="M160" s="181">
        <f t="shared" si="20"/>
        <v>100</v>
      </c>
    </row>
    <row r="161" spans="1:13" ht="63" customHeight="1" x14ac:dyDescent="0.3">
      <c r="A161" s="55"/>
      <c r="B161" s="164"/>
      <c r="C161" s="164"/>
      <c r="D161" s="164"/>
      <c r="E161" s="164"/>
      <c r="F161" s="165"/>
      <c r="G161" s="166" t="s">
        <v>211</v>
      </c>
      <c r="H161" s="77" t="s">
        <v>210</v>
      </c>
      <c r="I161" s="10"/>
      <c r="J161" s="1"/>
      <c r="K161" s="176">
        <v>65100</v>
      </c>
      <c r="L161" s="176">
        <v>65100</v>
      </c>
      <c r="M161" s="184">
        <v>100</v>
      </c>
    </row>
    <row r="162" spans="1:13" ht="98.25" customHeight="1" x14ac:dyDescent="0.3">
      <c r="A162" s="55"/>
      <c r="B162" s="164"/>
      <c r="C162" s="164"/>
      <c r="D162" s="164"/>
      <c r="E162" s="164"/>
      <c r="F162" s="165"/>
      <c r="G162" s="8" t="s">
        <v>3</v>
      </c>
      <c r="H162" s="77"/>
      <c r="I162" s="10">
        <v>100</v>
      </c>
      <c r="J162" s="1"/>
      <c r="K162" s="176">
        <v>65100</v>
      </c>
      <c r="L162" s="176">
        <v>65100</v>
      </c>
      <c r="M162" s="184">
        <v>100</v>
      </c>
    </row>
    <row r="163" spans="1:13" ht="46.5" customHeight="1" x14ac:dyDescent="0.3">
      <c r="A163" s="55"/>
      <c r="B163" s="129"/>
      <c r="C163" s="129"/>
      <c r="D163" s="129"/>
      <c r="E163" s="129"/>
      <c r="F163" s="130"/>
      <c r="G163" s="44" t="s">
        <v>217</v>
      </c>
      <c r="H163" s="77" t="s">
        <v>218</v>
      </c>
      <c r="I163" s="10"/>
      <c r="J163" s="1"/>
      <c r="K163" s="176">
        <v>52000</v>
      </c>
      <c r="L163" s="176">
        <v>23808.67</v>
      </c>
      <c r="M163" s="181">
        <f t="shared" ref="M163:M164" si="21">L163/K163*100</f>
        <v>45.785903846153843</v>
      </c>
    </row>
    <row r="164" spans="1:13" ht="33" customHeight="1" x14ac:dyDescent="0.3">
      <c r="A164" s="55"/>
      <c r="B164" s="129"/>
      <c r="C164" s="129"/>
      <c r="D164" s="129"/>
      <c r="E164" s="129"/>
      <c r="F164" s="130"/>
      <c r="G164" s="8" t="s">
        <v>36</v>
      </c>
      <c r="H164" s="77"/>
      <c r="I164" s="10">
        <v>300</v>
      </c>
      <c r="J164" s="1"/>
      <c r="K164" s="176">
        <v>52000</v>
      </c>
      <c r="L164" s="176">
        <v>23808.67</v>
      </c>
      <c r="M164" s="181">
        <f t="shared" si="21"/>
        <v>45.785903846153843</v>
      </c>
    </row>
    <row r="165" spans="1:13" ht="26.25" hidden="1" customHeight="1" x14ac:dyDescent="0.3">
      <c r="A165" s="55"/>
      <c r="B165" s="137"/>
      <c r="C165" s="137"/>
      <c r="D165" s="137"/>
      <c r="E165" s="137"/>
      <c r="F165" s="138"/>
      <c r="G165" s="8" t="s">
        <v>201</v>
      </c>
      <c r="H165" s="77" t="s">
        <v>202</v>
      </c>
      <c r="I165" s="10"/>
      <c r="J165" s="1"/>
      <c r="K165" s="176">
        <v>0</v>
      </c>
      <c r="L165" s="176">
        <v>0</v>
      </c>
      <c r="M165" s="184">
        <v>0</v>
      </c>
    </row>
    <row r="166" spans="1:13" ht="45" hidden="1" customHeight="1" x14ac:dyDescent="0.3">
      <c r="A166" s="55"/>
      <c r="B166" s="137"/>
      <c r="C166" s="137"/>
      <c r="D166" s="137"/>
      <c r="E166" s="137"/>
      <c r="F166" s="138"/>
      <c r="G166" s="8" t="s">
        <v>3</v>
      </c>
      <c r="H166" s="77"/>
      <c r="I166" s="10">
        <v>100</v>
      </c>
      <c r="J166" s="1"/>
      <c r="K166" s="176">
        <v>0</v>
      </c>
      <c r="L166" s="176">
        <v>0</v>
      </c>
      <c r="M166" s="184">
        <v>0</v>
      </c>
    </row>
    <row r="167" spans="1:13" ht="16.5" customHeight="1" x14ac:dyDescent="0.25">
      <c r="A167" s="16"/>
      <c r="B167" s="17"/>
      <c r="C167" s="17"/>
      <c r="D167" s="17"/>
      <c r="E167" s="17"/>
      <c r="F167" s="18"/>
      <c r="G167" s="3" t="s">
        <v>28</v>
      </c>
      <c r="H167" s="9" t="s">
        <v>0</v>
      </c>
      <c r="I167" s="10"/>
      <c r="J167" s="5"/>
      <c r="K167" s="175">
        <f>K6+K11+K16+K22+K30+K56+K62+K82+K89+K108+K120+K129</f>
        <v>12804385</v>
      </c>
      <c r="L167" s="175">
        <f>L6+L11+L16+L22+L30+L56+L62+L82+L89+L108+L120+L129</f>
        <v>8182200.7699999996</v>
      </c>
      <c r="M167" s="180">
        <f>L167/K167*100</f>
        <v>63.901552241673457</v>
      </c>
    </row>
  </sheetData>
  <mergeCells count="30">
    <mergeCell ref="K1:M1"/>
    <mergeCell ref="B16:F16"/>
    <mergeCell ref="B17:F17"/>
    <mergeCell ref="B42:F42"/>
    <mergeCell ref="B41:F41"/>
    <mergeCell ref="B27:F27"/>
    <mergeCell ref="G2:M2"/>
    <mergeCell ref="B19:F19"/>
    <mergeCell ref="G3:M3"/>
    <mergeCell ref="G4:M4"/>
    <mergeCell ref="B89:F89"/>
    <mergeCell ref="B94:F94"/>
    <mergeCell ref="B50:F50"/>
    <mergeCell ref="B21:F21"/>
    <mergeCell ref="B22:F22"/>
    <mergeCell ref="B23:F23"/>
    <mergeCell ref="B29:F29"/>
    <mergeCell ref="B30:F30"/>
    <mergeCell ref="B31:F31"/>
    <mergeCell ref="B106:F106"/>
    <mergeCell ref="B92:F92"/>
    <mergeCell ref="B90:F90"/>
    <mergeCell ref="B145:F145"/>
    <mergeCell ref="B147:F147"/>
    <mergeCell ref="B107:F107"/>
    <mergeCell ref="B121:F121"/>
    <mergeCell ref="B120:F120"/>
    <mergeCell ref="B129:F129"/>
    <mergeCell ref="B144:F144"/>
    <mergeCell ref="B93:F93"/>
  </mergeCells>
  <printOptions horizontalCentered="1"/>
  <pageMargins left="0.39370078740157483" right="0.19685039370078741" top="0.78740157480314965" bottom="0.39370078740157483" header="0.51181102362204722" footer="0.51181102362204722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№4 Табл.№1</vt:lpstr>
      <vt:lpstr>'Приложение №4 Табл.№1'!Заголовки_для_печати</vt:lpstr>
      <vt:lpstr>'Приложение №4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oorms_1</cp:lastModifiedBy>
  <cp:lastPrinted>2025-10-06T09:33:47Z</cp:lastPrinted>
  <dcterms:created xsi:type="dcterms:W3CDTF">2013-10-18T09:34:20Z</dcterms:created>
  <dcterms:modified xsi:type="dcterms:W3CDTF">2025-11-19T15:47:40Z</dcterms:modified>
</cp:coreProperties>
</file>